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webextensions/taskpanes.xml" ContentType="application/vnd.ms-office.webextensiontaskpanes+xml"/>
  <Override PartName="/xl/webextensions/webextension1.xml" ContentType="application/vnd.ms-office.webextensi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11/relationships/webextensiontaskpanes" Target="xl/webextensions/taskpanes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60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odekruis.sharepoint.com/sites/510-Team/Gedeelde  documenten/"/>
    </mc:Choice>
  </mc:AlternateContent>
  <xr:revisionPtr revIDLastSave="187" documentId="113_{C49DEC97-D51B-4220-8DB2-561FA6E9BA03}" xr6:coauthVersionLast="47" xr6:coauthVersionMax="47" xr10:uidLastSave="{A703228A-EDA5-46DE-988E-E87E35971602}"/>
  <bookViews>
    <workbookView xWindow="0" yWindow="460" windowWidth="28800" windowHeight="16640" firstSheet="8" activeTab="8" xr2:uid="{00000000-000D-0000-FFFF-FFFF00000000}"/>
  </bookViews>
  <sheets>
    <sheet name="Current Results" sheetId="8" r:id="rId1"/>
    <sheet name="Noisy Labels" sheetId="11" r:id="rId2"/>
    <sheet name="Evaluation Metrics" sheetId="10" r:id="rId3"/>
    <sheet name="Classification vs Regression" sheetId="9" r:id="rId4"/>
    <sheet name="Accuracy Threshold" sheetId="1" r:id="rId5"/>
    <sheet name="Caladrius_xView" sheetId="3" r:id="rId6"/>
    <sheet name="Blad1" sheetId="13" r:id="rId7"/>
    <sheet name="Training Time" sheetId="2" r:id="rId8"/>
    <sheet name="Binary_classification" sheetId="12" r:id="rId9"/>
    <sheet name="Caladrius_classification" sheetId="4" r:id="rId10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0" i="10" l="1"/>
  <c r="G10" i="10"/>
  <c r="Q10" i="10"/>
  <c r="P10" i="10"/>
  <c r="O10" i="10"/>
  <c r="N10" i="10"/>
  <c r="M10" i="10"/>
  <c r="L10" i="10"/>
  <c r="K10" i="10"/>
  <c r="J10" i="10"/>
  <c r="I10" i="10"/>
  <c r="F10" i="10"/>
  <c r="H9" i="10"/>
  <c r="G9" i="10"/>
  <c r="Q9" i="10"/>
  <c r="P9" i="10"/>
  <c r="O9" i="10"/>
  <c r="N9" i="10"/>
  <c r="M9" i="10"/>
  <c r="L9" i="10"/>
  <c r="K9" i="10"/>
  <c r="J9" i="10"/>
  <c r="I9" i="10"/>
  <c r="F9" i="10"/>
  <c r="H8" i="10"/>
  <c r="H7" i="10"/>
  <c r="G8" i="10"/>
  <c r="G7" i="10"/>
  <c r="Q8" i="10"/>
  <c r="P8" i="10"/>
  <c r="O8" i="10"/>
  <c r="N8" i="10"/>
  <c r="M8" i="10"/>
  <c r="L8" i="10"/>
  <c r="K8" i="10"/>
  <c r="J8" i="10"/>
  <c r="I8" i="10"/>
  <c r="F8" i="10"/>
  <c r="Q7" i="10"/>
  <c r="P7" i="10"/>
  <c r="O7" i="10"/>
  <c r="N7" i="10"/>
  <c r="M7" i="10"/>
  <c r="L7" i="10"/>
  <c r="K7" i="10"/>
  <c r="J7" i="10"/>
  <c r="I7" i="10"/>
  <c r="F7" i="10"/>
  <c r="H6" i="10"/>
  <c r="G6" i="10"/>
  <c r="Q6" i="10"/>
  <c r="P6" i="10"/>
  <c r="O6" i="10"/>
  <c r="N6" i="10"/>
  <c r="M6" i="10"/>
  <c r="L6" i="10"/>
  <c r="K6" i="10"/>
  <c r="J6" i="10"/>
  <c r="I6" i="10"/>
  <c r="F6" i="10"/>
  <c r="H5" i="10"/>
  <c r="G5" i="10"/>
  <c r="Q5" i="10"/>
  <c r="P5" i="10"/>
  <c r="O5" i="10"/>
  <c r="N5" i="10"/>
  <c r="M5" i="10"/>
  <c r="L5" i="10"/>
  <c r="K5" i="10"/>
  <c r="J5" i="10"/>
  <c r="I5" i="10"/>
  <c r="F5" i="10"/>
  <c r="H4" i="10"/>
  <c r="G4" i="10"/>
  <c r="Q4" i="10"/>
  <c r="P4" i="10"/>
  <c r="O4" i="10"/>
  <c r="N4" i="10"/>
  <c r="M4" i="10"/>
  <c r="L4" i="10"/>
  <c r="K4" i="10"/>
  <c r="J4" i="10"/>
  <c r="I4" i="10"/>
  <c r="F4" i="10"/>
  <c r="G3" i="2" l="1"/>
  <c r="H3" i="2" s="1"/>
  <c r="G2" i="2"/>
  <c r="H2" i="2" s="1"/>
  <c r="D3" i="2" l="1"/>
  <c r="D2" i="2" l="1"/>
</calcChain>
</file>

<file path=xl/sharedStrings.xml><?xml version="1.0" encoding="utf-8"?>
<sst xmlns="http://schemas.openxmlformats.org/spreadsheetml/2006/main" count="1244" uniqueCount="420">
  <si>
    <t>Model Name</t>
  </si>
  <si>
    <t>Model Class</t>
  </si>
  <si>
    <t>Model Type</t>
  </si>
  <si>
    <t>Output Type</t>
  </si>
  <si>
    <t>Training Dataset</t>
  </si>
  <si>
    <t>Testing Dataset</t>
  </si>
  <si>
    <t>Accuracy</t>
  </si>
  <si>
    <t>Correct</t>
  </si>
  <si>
    <t>Total</t>
  </si>
  <si>
    <t>Precision Micro</t>
  </si>
  <si>
    <t>Recall Micro</t>
  </si>
  <si>
    <t>F1 Micro</t>
  </si>
  <si>
    <t>Precision Macro</t>
  </si>
  <si>
    <t>Recall Macro</t>
  </si>
  <si>
    <t>F1 Macro</t>
  </si>
  <si>
    <t>Scheduler Metric</t>
  </si>
  <si>
    <t>Command Executed</t>
  </si>
  <si>
    <t>random_regression</t>
  </si>
  <si>
    <t>Statistical</t>
  </si>
  <si>
    <t>Random</t>
  </si>
  <si>
    <t>Regression</t>
  </si>
  <si>
    <t>NA</t>
  </si>
  <si>
    <t>Sint-Maarten-2017</t>
  </si>
  <si>
    <t>average_regression</t>
  </si>
  <si>
    <t>Average</t>
  </si>
  <si>
    <t>sm_inception_regression</t>
  </si>
  <si>
    <t>Neural</t>
  </si>
  <si>
    <t>Inception</t>
  </si>
  <si>
    <t>sm_light_regression</t>
  </si>
  <si>
    <t>Light</t>
  </si>
  <si>
    <t>smdg_inception_regression</t>
  </si>
  <si>
    <t>Sint-Maarten-Digital-Globe-2017</t>
  </si>
  <si>
    <t>smdg_light_regression</t>
  </si>
  <si>
    <t>python caladrius/run.py --run-name smdg_light_regression --data-path ./data/Sint-Maarten-2017 --output-type regression --model-type random --test</t>
  </si>
  <si>
    <t>python caladrius/run.py --run-name smdg_light_regression --data-path ./data/Sint-Maarten-2017 --output-type regression --model-type average --test</t>
  </si>
  <si>
    <t>python caladrius/run.py --run-name smdg_light_regression --data-path ./data/Sint-Maarten-2017 --output-type regression --model-type light --test</t>
  </si>
  <si>
    <t>python caladrius/run.py --run-name sm_light_regression --data-path ./data/Sint-Maarten-2017 --output-type regression --model-type light --test</t>
  </si>
  <si>
    <t>python caladrius/run.py --run-name sm_inception_regression --data-path ./data/Sint-Maarten-2017 --output-type regression --model-type inception --test</t>
  </si>
  <si>
    <t>python caladrius/run.py --run-name smdg_inception_regression --data-path ./data/Sint-Maarten-2017 --output-type regression --model-type inception --test</t>
  </si>
  <si>
    <t>python caladrius/run.py --run-name smdg_light_regression --data-path ./data/Sint-Maarten-Digital-Globe-2017 --output-type regression --model-type random --test</t>
  </si>
  <si>
    <t>python caladrius/run.py --run-name smdg_light_regression --data-path ./data/Sint-Maarten-Digital-Globe-2017 --output-type regression --model-type average --test</t>
  </si>
  <si>
    <t>python caladrius/run.py --run-name smdg_light_regression --data-path ./data/Sint-Maarten-Digital-Globe-2017 --output-type regression --model-type light --test</t>
  </si>
  <si>
    <t>python caladrius/run.py --run-name sm_light_regression --data-path ./data/Sint-Maarten-Digital-Globe-2017 --output-type regression --model-type light --test</t>
  </si>
  <si>
    <t>python caladrius/run.py --run-name sm_inception_regression --data-path ./data/Sint-Maarten-Digital-Globe-2017 --output-type regression --model-type inception --test</t>
  </si>
  <si>
    <t>python caladrius/run.py --run-name smdg_inception_regression --data-path ./data/Sint-Maarten-Digital-Globe-2017 --output-type regression --model-type inception --test</t>
  </si>
  <si>
    <t>random_classification</t>
  </si>
  <si>
    <t>Classification</t>
  </si>
  <si>
    <t>Sint-Maarten-2017-Classification</t>
  </si>
  <si>
    <t>python caladrius/run.py --run-name sm_classification --data-path ./data/Sint-Maarten-2017-Classification --output-type classification --model-type random --test</t>
  </si>
  <si>
    <t>average_classification</t>
  </si>
  <si>
    <t>python caladrius/run.py --run-name sm_classification --data-path ./data/Sint-Maarten-2017-Classification --output-type classification --model-type average --test</t>
  </si>
  <si>
    <t>smdg_light_classification</t>
  </si>
  <si>
    <t>Sint-Maarten-Digital-Globe-2017-Classification</t>
  </si>
  <si>
    <t>python caladrius/run.py --run-name smdgc_light_classification --data-path ./data/Sint-Maarten-2017-Classification --output-type classification --model-type light --test</t>
  </si>
  <si>
    <t>sm_light_classification</t>
  </si>
  <si>
    <t>python caladrius/run.py --run-name smc_light_classification --data-path ./data/Sint-Maarten-2017-Classification --output-type classification --model-type light --test</t>
  </si>
  <si>
    <t>sm_inception_classification</t>
  </si>
  <si>
    <t>python caladrius/run.py --run-name smc_inception_classification --data-path ./data/Sint-Maarten-2017-Classification --output-type classification --model-type inception --test</t>
  </si>
  <si>
    <t>smdg_inception_classification</t>
  </si>
  <si>
    <t>python caladrius/run.py --run-name smdgc_inception_classification --data-path ./data/Sint-Maarten-2017-Classification --output-type classification --model-type inception --test</t>
  </si>
  <si>
    <t>python caladrius/run.py --run-name smdg_classification --data-path ./data/Sint-Maarten-Digital-Globe-2017-Classification --output-type classification --model-type random --test</t>
  </si>
  <si>
    <t>python caladrius/run.py --run-name smdg_classification --data-path ./data/Sint-Maarten-Digital-Globe-2017-Classification --output-type classification --model-type average --test</t>
  </si>
  <si>
    <t>smdgc_light_classification</t>
  </si>
  <si>
    <t>python caladrius/run.py --run-name smdgc_light_classification --data-path ./data/Sint-Maarten-Digital-Globe-2017-Classification --output-type classification --model-type light --test</t>
  </si>
  <si>
    <t>smc_light_classification</t>
  </si>
  <si>
    <t>python caladrius/run.py --run-name smc_light_classification --data-path ./data/Sint-Maarten-Digital-Globe-2017-Classification --output-type classification --model-type light --test</t>
  </si>
  <si>
    <t>smc_inception_classification</t>
  </si>
  <si>
    <t>python caladrius/run.py --run-name smc_inception_classification --data-path ./data/Sint-Maarten-Digital-Globe-2017-Classification --output-type classification --model-type inception --test</t>
  </si>
  <si>
    <t>smdgc_inception_classification</t>
  </si>
  <si>
    <t>python caladrius/run.py --run-name smdgc_inception_classification --data-path ./data/Sint-Maarten-Digital-Globe-2017-Classification --output-type classification --model-type inception --test</t>
  </si>
  <si>
    <t>Precision Weighted</t>
  </si>
  <si>
    <t>Recall Weighted</t>
  </si>
  <si>
    <t>F1 Weighted</t>
  </si>
  <si>
    <t>sm_random</t>
  </si>
  <si>
    <t>python caladrius/run.py --run-name sm_random --data-path ./data/Sint-Maarten-2017 --model-type random --test</t>
  </si>
  <si>
    <t>sm_average</t>
  </si>
  <si>
    <t>python caladrius/run.py --run-name sm_average --data-path ./data/Sint-Maarten-2017 --model-type average --test</t>
  </si>
  <si>
    <t>sm_noisy</t>
  </si>
  <si>
    <t>python caladrius/run.py --run-name sm_noisy --data-path ./data/Sint-Maarten-2017 --test</t>
  </si>
  <si>
    <t>Sint-Maarten-2017-Class-Noise</t>
  </si>
  <si>
    <t>python caladrius/run.py --run-name sm_noisy --data-path ./data/Sint-Maarten-2017-Class-Noise --test</t>
  </si>
  <si>
    <t>Sint-Maarten-2017-Constrained-Noise</t>
  </si>
  <si>
    <t>python caladrius/run.py --run-name sm_noisy --data-path ./data/Sint-Maarten-2017-Constrained-Noise --test</t>
  </si>
  <si>
    <t>Sint-Maarten-2017-Noise-Free</t>
  </si>
  <si>
    <t>python caladrius/run.py --run-name sm_noisy --data-path ./data/Sint-Maarten-2017-Noise-Free --test</t>
  </si>
  <si>
    <t>Sint-Maarten-2017-Noise-Free-Extreme</t>
  </si>
  <si>
    <t>python caladrius/run.py --run-name sm_noisy --data-path ./data/Sint-Maarten-2017-Noise-Free-Extreme --test</t>
  </si>
  <si>
    <t>sm_class_noise_random</t>
  </si>
  <si>
    <t>python caladrius/run.py --run-name sm_class_noise_random --data-path ./data/Sint-Maarten-2017-Class-Noise --model-type random --test</t>
  </si>
  <si>
    <t>sm_class_noise_average</t>
  </si>
  <si>
    <t>python caladrius/run.py --run-name sm_class_noise_average --data-path ./data/Sint-Maarten-2017-Class-Noise --model-type average --test</t>
  </si>
  <si>
    <t>sm_class_noise</t>
  </si>
  <si>
    <t>python caladrius/run.py --run-name sm_class_noise --data-path ./data/Sint-Maarten-2017 --test</t>
  </si>
  <si>
    <t>python caladrius/run.py --run-name sm_class_noise --data-path ./data/Sint-Maarten-2017-Class-Noise --test</t>
  </si>
  <si>
    <t>python caladrius/run.py --run-name sm_class_noise --data-path ./data/Sint-Maarten-2017-Constrained-Noise --test</t>
  </si>
  <si>
    <t>python caladrius/run.py --run-name sm_class_noise --data-path ./data/Sint-Maarten-2017-Noise-Free --test</t>
  </si>
  <si>
    <t>python caladrius/run.py --run-name sm_class_noise --data-path ./data/Sint-Maarten-2017-Noise-Free-Extreme --test</t>
  </si>
  <si>
    <t>sm_constrained_noise_random</t>
  </si>
  <si>
    <t>python caladrius/run.py --run-name sm_constrained_noise_random --data-path ./data/Sint-Maarten-2017-Constrained-Noise --model-type random --test</t>
  </si>
  <si>
    <t>sm_constrained_noise_average</t>
  </si>
  <si>
    <t>python caladrius/run.py --run-name sm_constrained_noise_average --data-path ./data/Sint-Maarten-2017-Constrained-Noise --model-type average --test</t>
  </si>
  <si>
    <t>sm_constrained_noise</t>
  </si>
  <si>
    <t>python caladrius/run.py --run-name sm_constrained_noise --data-path ./data/Sint-Maarten-2017 --test</t>
  </si>
  <si>
    <t>python caladrius/run.py --run-name sm_constrained_noise --data-path ./data/Sint-Maarten-2017-Class-Noise --test</t>
  </si>
  <si>
    <t>python caladrius/run.py --run-name sm_constrained_noise --data-path ./data/Sint-Maarten-2017-Constrained-Noise --test</t>
  </si>
  <si>
    <t>python caladrius/run.py --run-name sm_constrained_noise --data-path ./data/Sint-Maarten-2017-Noise-Free --test</t>
  </si>
  <si>
    <t>python caladrius/run.py --run-name sm_constrained_noise --data-path ./data/Sint-Maarten-2017-Noise-Free-Extreme --test</t>
  </si>
  <si>
    <t>sm_nf_random</t>
  </si>
  <si>
    <t>python caladrius/run.py --run-name sm_nf_random --data-path ./data/Sint-Maarten-2017-Noise-Free --model-type random --test</t>
  </si>
  <si>
    <t>sm_nf_average</t>
  </si>
  <si>
    <t>python caladrius/run.py --run-name sm_nf_average --data-path ./data/Sint-Maarten-2017-Noise-Free --model-type average --test</t>
  </si>
  <si>
    <t>sm_noise_free</t>
  </si>
  <si>
    <t>python caladrius/run.py --run-name sm_noise_free --data-path ./data/Sint-Maarten-2017 --test</t>
  </si>
  <si>
    <t>python caladrius/run.py --run-name sm_noise_free --data-path ./data/Sint-Maarten-2017-Class-Noise --test</t>
  </si>
  <si>
    <t>python caladrius/run.py --run-name sm_noise_free --data-path ./data/Sint-Maarten-2017-Constrained-Noise --test</t>
  </si>
  <si>
    <t>python caladrius/run.py --run-name sm_noise_free --data-path ./data/Sint-Maarten-2017-Noise-Free --test</t>
  </si>
  <si>
    <t>python caladrius/run.py --run-name sm_noise_free --data-path ./data/Sint-Maarten-2017-Noise-Free-Extreme --test</t>
  </si>
  <si>
    <t>sm_nfx_random</t>
  </si>
  <si>
    <t>python caladrius/run.py --run-name sm_nfx_random --data-path ./data/Sint-Maarten-2017-Noise-Free-Extreme --model-type random --test</t>
  </si>
  <si>
    <t>sm_nfx_average</t>
  </si>
  <si>
    <t>python caladrius/run.py --run-name sm_nfx_average --data-path ./data/Sint-Maarten-2017-Noise-Free-Extreme --model-type average --test</t>
  </si>
  <si>
    <t>sm_noise_free_extreme</t>
  </si>
  <si>
    <t>python caladrius/run.py --run-name sm_noise_free_extreme --data-path ./data/Sint-Maarten-2017 --test</t>
  </si>
  <si>
    <t>python caladrius/run.py --run-name sm_noise_free_extreme --data-path ./data/Sint-Maarten-2017-Class-Noise --test</t>
  </si>
  <si>
    <t>python caladrius/run.py --run-name sm_noise_free_extreme --data-path ./data/Sint-Maarten-2017-Constrained-Noise --test</t>
  </si>
  <si>
    <t>python caladrius/run.py --run-name sm_noise_free_extreme --data-path ./data/Sint-Maarten-2017-Noise-Free --test</t>
  </si>
  <si>
    <t>python caladrius/run.py --run-name sm_noise_free_extreme --data-path ./data/Sint-Maarten-2017-Noise-Free-Extreme --test</t>
  </si>
  <si>
    <t>sm_noise_free_extreme did better than sm_noise_free on Sint-Maarten-2017 because the value of the weighted metrics are lower in sm_noise_free_extreme</t>
  </si>
  <si>
    <t>lower weighted metrics indicate that the classes with fewer datapoints did better than classes with more datapoints</t>
  </si>
  <si>
    <t>in our case, "significantly damaged" and "partially damaged" (classes with fewer datapoints) did better than "not damaged" (class with more datapoints)</t>
  </si>
  <si>
    <t>another minor bonus is that the recall macro of sm_noise_free_extreme is slightly higher than sm_noise_free</t>
  </si>
  <si>
    <t>Datasets ordered by difficulty</t>
  </si>
  <si>
    <t>How are the labels different in this dataset?</t>
  </si>
  <si>
    <t>none</t>
  </si>
  <si>
    <t>partial</t>
  </si>
  <si>
    <t>significant / destroyed</t>
  </si>
  <si>
    <t>highly noisy with the possibility of labels crossing the class border</t>
  </si>
  <si>
    <t>{"mean": 0.2, "std": 0.2}</t>
  </si>
  <si>
    <t>{"mean": 0.55, "std": 0.15}</t>
  </si>
  <si>
    <t>{"mean": 0.85, "std": 0.15}</t>
  </si>
  <si>
    <t>highly noisy without the possibility of labels crossing the class border</t>
  </si>
  <si>
    <t>{"mean": 0.1, "std": 0.15}</t>
  </si>
  <si>
    <t>{"mean": 0.5, "std": 0.15}</t>
  </si>
  <si>
    <t>{"mean": 0.9, "std": 0.15}</t>
  </si>
  <si>
    <t>some noise but only around the mean damage of each class</t>
  </si>
  <si>
    <t>{"mean": 0.1, "std": 0.05}</t>
  </si>
  <si>
    <t>{"mean": 0.5, "std": 0.05}</t>
  </si>
  <si>
    <t>{"mean": 0.9, "std": 0.05}</t>
  </si>
  <si>
    <t>no noise with means closer to class boundaries</t>
  </si>
  <si>
    <t>{"mean": 0.2, "std": 0.0}</t>
  </si>
  <si>
    <t>{"mean": 0.55, "std": 0.0}</t>
  </si>
  <si>
    <t>{"mean": 0.85, "std": 0.0}</t>
  </si>
  <si>
    <t>no noise with means further away from class boundaries</t>
  </si>
  <si>
    <t>{"mean": 0.1, "std": 0.0}</t>
  </si>
  <si>
    <t>{"mean": 0.5, "std": 0.0}</t>
  </si>
  <si>
    <t>{"mean": 0.9, "std": 0.0}</t>
  </si>
  <si>
    <t>Heatmap</t>
  </si>
  <si>
    <t>https://docs.google.com/spreadsheets/d/1BmC6z5jFSichB9fg496mUT_OwvdpJqRRJInmSebHmRM/edit?usp=sharing</t>
  </si>
  <si>
    <t>random_sm</t>
  </si>
  <si>
    <t>python caladrius/run.py --run-name random_sm --data-path ./data/Sint-Maarten-2017 --model-type random --test</t>
  </si>
  <si>
    <t>average_sm</t>
  </si>
  <si>
    <t>python caladrius/run.py --run-name average_sm --data-path ./data/Sint-Maarten-2017 --model-type average --test</t>
  </si>
  <si>
    <t>f1_macro</t>
  </si>
  <si>
    <t>python caladrius/run.py --run-name f1_macro --data-path ./data/Sint-Maarten-2017 --test --selection-metric f1_macro</t>
  </si>
  <si>
    <t>precision_macro</t>
  </si>
  <si>
    <t>python caladrius/run.py --run-name precision_macro --data-path ./data/Sint-Maarten-2017 --test --selection-metric precision_macro</t>
  </si>
  <si>
    <t>recall_macro</t>
  </si>
  <si>
    <t>python caladrius/run.py --run-name recall_macro --data-path ./data/Sint-Maarten-2017 --test --selection-metric recall_macro</t>
  </si>
  <si>
    <t>f1_weighted</t>
  </si>
  <si>
    <t>python caladrius/run.py --run-name f1_weighted --data-path ./data/Sint-Maarten-2017 --test --selection-metric f1_weighted</t>
  </si>
  <si>
    <t>precision_weighted</t>
  </si>
  <si>
    <t>python caladrius/run.py --run-name precision_weighted --data-path ./data/Sint-Maarten-2017 --test --selection-metric precision_weighted</t>
  </si>
  <si>
    <t>recall_weighted</t>
  </si>
  <si>
    <t>python caladrius/run.py --run-name recall_weighted --data-path ./data/Sint-Maarten-2017 --test --selection-metric recall_weighted</t>
  </si>
  <si>
    <t>recall_micro</t>
  </si>
  <si>
    <t>python caladrius/run.py --run-name micro --data-path ./data/Sint-Maarten-2017 --test --selection-metric recall_micro</t>
  </si>
  <si>
    <t>f1_macro_1</t>
  </si>
  <si>
    <t>python caladrius/run.py --run-name f1_macro_1 --data-path ./data/Sint-Maarten-2017 --test --selection-metric f1_macro</t>
  </si>
  <si>
    <t>f1_macro_2</t>
  </si>
  <si>
    <t>python caladrius/run.py --run-name f1_macro_2 --data-path ./data/Sint-Maarten-2017 --test --selection-metric f1_macro</t>
  </si>
  <si>
    <t>precision_macro_1</t>
  </si>
  <si>
    <t>python caladrius/run.py --run-name precision_macro_1 --data-path ./data/Sint-Maarten-2017 --test --selection-metric precision_macro</t>
  </si>
  <si>
    <t>precision_macro_2</t>
  </si>
  <si>
    <t>python caladrius/run.py --run-name precision_macro_2 --data-path ./data/Sint-Maarten-2017 --test --selection-metric precision_macro</t>
  </si>
  <si>
    <t>recall_macro_1</t>
  </si>
  <si>
    <t>python caladrius/run.py --run-name recall_macro_1 --data-path ./data/Sint-Maarten-2017 --test --selection-metric recall_macro</t>
  </si>
  <si>
    <t>recall_macro_2</t>
  </si>
  <si>
    <t>python caladrius/run.py --run-name recall_macro_2 --data-path ./data/Sint-Maarten-2017 --test --selection-metric recall_macro</t>
  </si>
  <si>
    <t>f1_weighted_1</t>
  </si>
  <si>
    <t>python caladrius/run.py --run-name f1_weighted_1 --data-path ./data/Sint-Maarten-2017 --test --selection-metric f1_weighted</t>
  </si>
  <si>
    <t>f1_weighted_2</t>
  </si>
  <si>
    <t>python caladrius/run.py --run-name f1_weighted_2 --data-path ./data/Sint-Maarten-2017 --test --selection-metric f1_weighted</t>
  </si>
  <si>
    <t>precision_weighted_1</t>
  </si>
  <si>
    <t>python caladrius/run.py --run-name precision_weighted_1 --data-path ./data/Sint-Maarten-2017 --test --selection-metric precision_weighted</t>
  </si>
  <si>
    <t>precision_weighted_2</t>
  </si>
  <si>
    <t>python caladrius/run.py --run-name precision_weighted_2 --data-path ./data/Sint-Maarten-2017 --test --selection-metric precision_weighted</t>
  </si>
  <si>
    <t>recall_weighted_1</t>
  </si>
  <si>
    <t>python caladrius/run.py --run-name recall_weighted_1 --data-path ./data/Sint-Maarten-2017 --test --selection-metric recall_weighted</t>
  </si>
  <si>
    <t>recall_weighted_2</t>
  </si>
  <si>
    <t>python caladrius/run.py --run-name recall_weighted_2 --data-path ./data/Sint-Maarten-2017 --test --selection-metric recall_weighted</t>
  </si>
  <si>
    <t>recall_micro_1</t>
  </si>
  <si>
    <t>python caladrius/run.py --run-name micro_1 --data-path ./data/Sint-Maarten-2017 --test --selection-metric recall_micro</t>
  </si>
  <si>
    <t>recall_micro_2</t>
  </si>
  <si>
    <t>python caladrius/run.py --run-name micro_2 --data-path ./data/Sint-Maarten-2017 --test --selection-metric recall_micro</t>
  </si>
  <si>
    <t>Although we're interested in maximizing our Recall score, choosing according to F1 Macro score yields the model with the highest scores on any metric.</t>
  </si>
  <si>
    <t>Name</t>
  </si>
  <si>
    <t>Training Settings</t>
  </si>
  <si>
    <t>Evaluation Settings</t>
  </si>
  <si>
    <t>Perf</t>
  </si>
  <si>
    <t>No Training</t>
  </si>
  <si>
    <t>accuracy_threshold = 0.1</t>
  </si>
  <si>
    <t>accuracy_threshold = 0.2</t>
  </si>
  <si>
    <t>accuracy_threshold = 0.3</t>
  </si>
  <si>
    <t>accuracy_threshold = 0.5</t>
  </si>
  <si>
    <t>accuracy_threshold = 0.9</t>
  </si>
  <si>
    <t>accuracy_threshold = 0.95</t>
  </si>
  <si>
    <t>accuracy_threshold = 0.99</t>
  </si>
  <si>
    <t>accuracy_threshold = 1.0</t>
  </si>
  <si>
    <t>Sint_Maarten_2017v0.4</t>
  </si>
  <si>
    <t>Sint_Maarten_2017v0.4_rerun</t>
  </si>
  <si>
    <t>accuracy_threshold = 0.1, older dataset</t>
  </si>
  <si>
    <t>accuracy_threshold = 0.1, new dataset</t>
  </si>
  <si>
    <t>accuracy_threshold = 0.2, new dataset</t>
  </si>
  <si>
    <t>accuracy_threshold = 0.3, new dataset</t>
  </si>
  <si>
    <t>Data</t>
  </si>
  <si>
    <t>Perf random number</t>
  </si>
  <si>
    <t>Perf avg true label</t>
  </si>
  <si>
    <t>Computation time</t>
  </si>
  <si>
    <t>caladrius_xbd_nofire_061219-input_size_32-learning_rate_0.001-batch_size_32</t>
  </si>
  <si>
    <t>palu-tsunami,midwest-flooding,hurricane-michael,hurricane-matthew,hurricane-harvey,hurricane-florence,guatemala-volcano</t>
  </si>
  <si>
    <t>accuracy_threshold 0.1</t>
  </si>
  <si>
    <t>accuracy_threshold 0.3</t>
  </si>
  <si>
    <t>0.8234</t>
  </si>
  <si>
    <t>0.4825</t>
  </si>
  <si>
    <t>0.6009</t>
  </si>
  <si>
    <t>31 hours</t>
  </si>
  <si>
    <t>{Continent}   &amp;    {Disaster}  &amp; {Damage type}       &amp; {Number of buildings} &amp; {Damage distribution} \\  \hline</t>
  </si>
  <si>
    <t xml:space="preserve">{Continent}   </t>
  </si>
  <si>
    <t xml:space="preserve">    {Disaster}  </t>
  </si>
  <si>
    <t xml:space="preserve"> {Damage type}       </t>
  </si>
  <si>
    <t xml:space="preserve"> {Number of buildings} </t>
  </si>
  <si>
    <t xml:space="preserve"> {Damage distribution}</t>
  </si>
  <si>
    <t xml:space="preserve">Asia    &amp; &amp; &amp; &amp; \\ </t>
  </si>
  <si>
    <t xml:space="preserve">Asia    </t>
  </si>
  <si>
    <t xml:space="preserve"> </t>
  </si>
  <si>
    <t xml:space="preserve">            &amp;       nepal-flooding &amp;  flooding   &amp;   41582 &amp; 75/13/11/1 \\</t>
  </si>
  <si>
    <t xml:space="preserve">            </t>
  </si>
  <si>
    <t xml:space="preserve">       nepal-flooding </t>
  </si>
  <si>
    <t xml:space="preserve">  flooding   </t>
  </si>
  <si>
    <t xml:space="preserve"> 75/13/11/1</t>
  </si>
  <si>
    <t xml:space="preserve">          &amp;      palu-tsunami &amp; tsunami    &amp;      30993 &amp; 82/0/2/16\\</t>
  </si>
  <si>
    <t xml:space="preserve">          </t>
  </si>
  <si>
    <t xml:space="preserve">      palu-tsunami </t>
  </si>
  <si>
    <t xml:space="preserve"> tsunami    </t>
  </si>
  <si>
    <t xml:space="preserve"> 82/0/2/16</t>
  </si>
  <si>
    <t xml:space="preserve">          &amp;     sunda-tsunami  &amp; tsunami   &amp;     14357 &amp; 98/0/1/1\\</t>
  </si>
  <si>
    <t xml:space="preserve">     sunda-tsunami  </t>
  </si>
  <si>
    <t xml:space="preserve"> tsunami   </t>
  </si>
  <si>
    <t xml:space="preserve"> 98/0/1/1</t>
  </si>
  <si>
    <t xml:space="preserve">Central America &amp;&amp;&amp;&amp;\\ </t>
  </si>
  <si>
    <t xml:space="preserve">Central America </t>
  </si>
  <si>
    <t xml:space="preserve">            &amp;  guatemala-volcano  &amp; volcano &amp;      682 &amp; 94/1/1/4 \\ </t>
  </si>
  <si>
    <t xml:space="preserve">  guatemala-volcano  </t>
  </si>
  <si>
    <t xml:space="preserve"> volcano </t>
  </si>
  <si>
    <t xml:space="preserve"> 94/1/1/4 </t>
  </si>
  <si>
    <t xml:space="preserve">            &amp;    hurricane-matthew &amp; wind    &amp;  13155 &amp; 19/50/15/16\\</t>
  </si>
  <si>
    <t xml:space="preserve">    hurricane-matthew </t>
  </si>
  <si>
    <t xml:space="preserve"> wind    </t>
  </si>
  <si>
    <t xml:space="preserve"> 19/50/15/16</t>
  </si>
  <si>
    <t xml:space="preserve">North America &amp;&amp;&amp;&amp;\\ </t>
  </si>
  <si>
    <t xml:space="preserve">North America </t>
  </si>
  <si>
    <t xml:space="preserve">            &amp;    moore-tornado &amp; wind         &amp; 22372 &amp; 87/4/2/7\\ </t>
  </si>
  <si>
    <t xml:space="preserve">    moore-tornado </t>
  </si>
  <si>
    <t xml:space="preserve"> wind         </t>
  </si>
  <si>
    <t xml:space="preserve"> 87/4/2/7</t>
  </si>
  <si>
    <t xml:space="preserve">            &amp;    tuscaloosa-tornado  &amp; wind  &amp; 14098 &amp; 75/14/3/8\\</t>
  </si>
  <si>
    <t xml:space="preserve">    tuscaloosa-tornado  </t>
  </si>
  <si>
    <t xml:space="preserve"> wind  </t>
  </si>
  <si>
    <t xml:space="preserve"> 75/14/3/8</t>
  </si>
  <si>
    <t xml:space="preserve">             &amp;    joplin-tornado  &amp; wind      &amp;  14696 &amp; 56/15/7/22\\</t>
  </si>
  <si>
    <t xml:space="preserve">             </t>
  </si>
  <si>
    <t xml:space="preserve">    joplin-tornado  </t>
  </si>
  <si>
    <t xml:space="preserve"> wind      </t>
  </si>
  <si>
    <t xml:space="preserve"> 56/15/7/22</t>
  </si>
  <si>
    <t xml:space="preserve">              &amp;    hurricane-michael   &amp; wind &amp;  22454 &amp; 65/23/9/3\\</t>
  </si>
  <si>
    <t xml:space="preserve">              </t>
  </si>
  <si>
    <t xml:space="preserve">    hurricane-michael   </t>
  </si>
  <si>
    <t xml:space="preserve"> wind </t>
  </si>
  <si>
    <t xml:space="preserve"> 65/23/9/3</t>
  </si>
  <si>
    <t xml:space="preserve">            &amp; hurricane-florence &amp; flooding &amp;    6120 &amp; 77/2/20/1\\</t>
  </si>
  <si>
    <t xml:space="preserve"> hurricane-florence </t>
  </si>
  <si>
    <t xml:space="preserve"> flooding </t>
  </si>
  <si>
    <t xml:space="preserve"> 77/2/20/1</t>
  </si>
  <si>
    <t xml:space="preserve">            &amp;    hurricane-harvey  &amp; flooding   &amp;  22725 &amp; 50/12/36/2\\</t>
  </si>
  <si>
    <t xml:space="preserve">    hurricane-harvey  </t>
  </si>
  <si>
    <t xml:space="preserve"> flooding   </t>
  </si>
  <si>
    <t xml:space="preserve"> 50/12/36/2</t>
  </si>
  <si>
    <t xml:space="preserve">           &amp;    midwest-flooding &amp; flooding     &amp;   8471 &amp; 96/2/1/1\\</t>
  </si>
  <si>
    <t xml:space="preserve">           </t>
  </si>
  <si>
    <t xml:space="preserve">    midwest-flooding </t>
  </si>
  <si>
    <t xml:space="preserve"> flooding     </t>
  </si>
  <si>
    <t xml:space="preserve"> 96/2/1/1</t>
  </si>
  <si>
    <t xml:space="preserve">            &amp;    lower-puna-volcano  &amp; volcano &amp;   2856 &amp; 80/2/1/17\\</t>
  </si>
  <si>
    <t xml:space="preserve">    lower-puna-volcano  </t>
  </si>
  <si>
    <t xml:space="preserve"> 80/2/1/17</t>
  </si>
  <si>
    <t>Start Time</t>
  </si>
  <si>
    <t>End Time</t>
  </si>
  <si>
    <t>Total Time</t>
  </si>
  <si>
    <t>Number of Workers</t>
  </si>
  <si>
    <t>15 Epochs End Time</t>
  </si>
  <si>
    <t>15 Epoch Time</t>
  </si>
  <si>
    <t>Projected Total Time</t>
  </si>
  <si>
    <t>Sint-Maarten-2017v0.4-rerun</t>
  </si>
  <si>
    <t>train</t>
  </si>
  <si>
    <t>test</t>
  </si>
  <si>
    <t>harmonized F1</t>
  </si>
  <si>
    <t>macro recall</t>
  </si>
  <si>
    <t># test points</t>
  </si>
  <si>
    <t>percentage damage</t>
  </si>
  <si>
    <t>Notes</t>
  </si>
  <si>
    <t>hurricane harvey</t>
  </si>
  <si>
    <t>hurricane michael</t>
  </si>
  <si>
    <t>0.53</t>
  </si>
  <si>
    <t>0.562</t>
  </si>
  <si>
    <t>7 disasters</t>
  </si>
  <si>
    <t>0.68</t>
  </si>
  <si>
    <t>0.682</t>
  </si>
  <si>
    <t xml:space="preserve">35.4 </t>
  </si>
  <si>
    <t>hurricane michael &amp; harvey</t>
  </si>
  <si>
    <t>hurricane florence</t>
  </si>
  <si>
    <t>0.056</t>
  </si>
  <si>
    <t>0.389</t>
  </si>
  <si>
    <t>23.4</t>
  </si>
  <si>
    <t>Almost all no damage</t>
  </si>
  <si>
    <t>hurricane michael &amp; florence</t>
  </si>
  <si>
    <t>0.008</t>
  </si>
  <si>
    <t>0.269</t>
  </si>
  <si>
    <t>49.7</t>
  </si>
  <si>
    <t>hurricane-michael,hurricane-matthew,hurricane-harvey,hurricane-florence, almost everything classified as no damage</t>
  </si>
  <si>
    <t>hurricane harvey &amp; florence</t>
  </si>
  <si>
    <t>0.273</t>
  </si>
  <si>
    <t>35.7</t>
  </si>
  <si>
    <t>hurricanes NA</t>
  </si>
  <si>
    <t>hurricane matthew</t>
  </si>
  <si>
    <t>0.139</t>
  </si>
  <si>
    <t>0.213</t>
  </si>
  <si>
    <t>80.5</t>
  </si>
  <si>
    <t>Minor damage is both under and over estimated</t>
  </si>
  <si>
    <t>0.533</t>
  </si>
  <si>
    <t>0.572</t>
  </si>
  <si>
    <t>80.9</t>
  </si>
  <si>
    <t>Overestimates damage</t>
  </si>
  <si>
    <t>all hurricanes</t>
  </si>
  <si>
    <t>nepal flooding</t>
  </si>
  <si>
    <t>0.062</t>
  </si>
  <si>
    <t>0.26</t>
  </si>
  <si>
    <t>25.2</t>
  </si>
  <si>
    <t>None of minor and destroyed were correctly classified. Very small test set (512 buildings, 3 of them destroyed)</t>
  </si>
  <si>
    <t>0.045</t>
  </si>
  <si>
    <t>0.263</t>
  </si>
  <si>
    <t>0.185</t>
  </si>
  <si>
    <t>0.489</t>
  </si>
  <si>
    <t>25.5</t>
  </si>
  <si>
    <t>0.004</t>
  </si>
  <si>
    <t>0.237</t>
  </si>
  <si>
    <t>General notes</t>
  </si>
  <si>
    <t>These two numbers per experiment don't give a complete picture at all, just an indication. We also have the precision and recall numbers per class and the confusion matrix</t>
  </si>
  <si>
    <t>Almost always underestimates damage. I.e. predicts lower damage class than the actual class</t>
  </si>
  <si>
    <t>harmonized f1=</t>
  </si>
  <si>
    <t>Weighted F1=num_classes/sum(numbuildings_perclass*f1score_perclass)</t>
  </si>
  <si>
    <t>Results below show one model trained on 80% of data from 7 disasters (of the total 13 available): michael, palu, midwest, matthew, harvey, florence and guatemala. Thereafter it is tested on 10% of those 7 disasters, and 100% of another 6 disasters the model hasn't seen before</t>
  </si>
  <si>
    <t>harmonized_f1</t>
  </si>
  <si>
    <t>harmonized_recall_damage</t>
  </si>
  <si>
    <t>Number datapoints</t>
  </si>
  <si>
    <t>notes</t>
  </si>
  <si>
    <t>difference in number datapoints here and the separate 7 experiments is due that if last batch is not complete (32 images), we drop that batch</t>
  </si>
  <si>
    <t>michael-hurricane (10%)</t>
  </si>
  <si>
    <t>palu-tsunami (10%)</t>
  </si>
  <si>
    <t>midwest-flooding (10%)</t>
  </si>
  <si>
    <t>matthew-hurricane (10%)</t>
  </si>
  <si>
    <t>harvey-hurricane (10%)</t>
  </si>
  <si>
    <t>florence-hurricane (10%)</t>
  </si>
  <si>
    <t>guatemala-volcano (10%)</t>
  </si>
  <si>
    <t>nepal-flooding (100%)</t>
  </si>
  <si>
    <t>joplin-tornado (100%)</t>
  </si>
  <si>
    <t>lowerpuna-volcano (100%)</t>
  </si>
  <si>
    <t>sunda-tsunami (100%)</t>
  </si>
  <si>
    <t>moore-tornado (100%)</t>
  </si>
  <si>
    <t>tuscaloosa-tornado (100%)</t>
  </si>
  <si>
    <t>run_name,macro_f1,harmonized_f1,macro recall,macro precision,recall No damage,recall Minor damage,recall Major damage,recall Destroyed,class percentage,number datapoints</t>
  </si>
  <si>
    <t>run_name</t>
  </si>
  <si>
    <t>macro_f1</t>
  </si>
  <si>
    <t>macro precision</t>
  </si>
  <si>
    <t>recall No damage</t>
  </si>
  <si>
    <t>recall Minor damage</t>
  </si>
  <si>
    <t>recall Major damage</t>
  </si>
  <si>
    <t>recall Destroyed</t>
  </si>
  <si>
    <t>class percentage</t>
  </si>
  <si>
    <t>number datapoints</t>
  </si>
  <si>
    <t>caladrius_nofire_class,0.711,0.68,0.682,0.758,0.954,0.412,0.668,0.693,64.6/14.6/14.3/6.5,8800</t>
  </si>
  <si>
    <t>caladrius_nofire_class</t>
  </si>
  <si>
    <t>64.6/14.6/14.3/6.5</t>
  </si>
  <si>
    <t>nofire_sunda,0.272,0.04,0.296,0.271,0.944,0.0,0.012,0.227,98.4/0.0/0.7/0.9,11680</t>
  </si>
  <si>
    <t>nofire_sunda</t>
  </si>
  <si>
    <t>98.4/0.0/0.7/0.9</t>
  </si>
  <si>
    <t>nofire_puna,0.441,0.075,0.465,0.442,0.879,0.231,0.053,0.698,81.1/1.8/0.9/16.1,2112</t>
  </si>
  <si>
    <t>nofire_puna</t>
  </si>
  <si>
    <t>81.1/1.8/0.9/16.1</t>
  </si>
  <si>
    <t>nofire_tuscaloosa,0.443,0.236,0.428,0.57,0.892,0.123,0.214,0.481,74.3/15.2/3.5/7.0,12576</t>
  </si>
  <si>
    <t>nofire_tuscaloosa</t>
  </si>
  <si>
    <t>74.3/15.2/3.5/7.0</t>
  </si>
  <si>
    <t>nofire_moore,0.591,0.395,0.559,0.676,0.995,0.129,0.278,0.833,87.2/4.5/2.3/6.1,18848</t>
  </si>
  <si>
    <t>nofire_moore</t>
  </si>
  <si>
    <t>87.2/4.5/2.3/6.1</t>
  </si>
  <si>
    <t>nofire_joplin,0.486,0.244,0.5,0.621,0.986,0.064,0.132,0.817,55.3/16.2/7.6/21.0,12160</t>
  </si>
  <si>
    <t>nofire_joplin</t>
  </si>
  <si>
    <t>55.3/16.2/7.6/21.0</t>
  </si>
  <si>
    <t>nofire_nepal,0.239,0.045,0.263,0.262,0.93,0.04,0.01,0.073,74.8/12.9/11.6/0.7,29792</t>
  </si>
  <si>
    <t>nofire_nepal</t>
  </si>
  <si>
    <t>74.8/12.9/11.6/0.7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</si>
</sst>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21" fontId="0" fillId="0" borderId="0" xfId="0" applyNumberFormat="1"/>
    <xf numFmtId="0" fontId="1" fillId="0" borderId="0" xfId="0" applyFont="1"/>
    <xf numFmtId="10" fontId="0" fillId="0" borderId="0" xfId="0" applyNumberFormat="1"/>
    <xf numFmtId="0" fontId="0" fillId="0" borderId="0" xfId="0" applyNumberFormat="1"/>
    <xf numFmtId="10" fontId="0" fillId="0" borderId="0" xfId="1" applyNumberFormat="1" applyFont="1"/>
    <xf numFmtId="10" fontId="1" fillId="0" borderId="0" xfId="1" applyNumberFormat="1" applyFont="1"/>
    <xf numFmtId="0" fontId="3" fillId="0" borderId="0" xfId="0" applyFont="1"/>
    <xf numFmtId="0" fontId="0" fillId="2" borderId="0" xfId="0" applyFill="1"/>
    <xf numFmtId="10" fontId="0" fillId="2" borderId="0" xfId="1" applyNumberFormat="1" applyFont="1" applyFill="1"/>
    <xf numFmtId="10" fontId="1" fillId="2" borderId="0" xfId="1" applyNumberFormat="1" applyFont="1" applyFill="1"/>
    <xf numFmtId="10" fontId="2" fillId="2" borderId="0" xfId="1" applyNumberFormat="1" applyFont="1" applyFill="1"/>
    <xf numFmtId="10" fontId="2" fillId="0" borderId="0" xfId="1" applyNumberFormat="1" applyFont="1"/>
    <xf numFmtId="0" fontId="0" fillId="0" borderId="0" xfId="0" applyFont="1"/>
    <xf numFmtId="0" fontId="4" fillId="0" borderId="0" xfId="2"/>
    <xf numFmtId="0" fontId="0" fillId="0" borderId="0" xfId="0" applyAlignment="1">
      <alignment horizontal="left" vertical="top" wrapText="1"/>
    </xf>
  </cellXfs>
  <cellStyles count="3">
    <cellStyle name="Hyperlink" xfId="2" builtinId="8"/>
    <cellStyle name="Normal" xfId="0" builtinId="0"/>
    <cellStyle name="Percent" xfId="1" builtinId="5"/>
  </cellStyles>
  <dxfs count="17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7AFE314F-AC45-42A3-9486-ED0D979D5121}">
  <we:reference id="WA104379942" version="1.0.0.0" store="en-US" storeType="omex"/>
  <we:alternateReferences>
    <we:reference id="WA104379942" version="1.0.0.0" store="omex" storeType="omex"/>
  </we:alternateReferences>
  <we:properties/>
  <we:bindings/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</we:extLst>
</we:webextension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spreadsheets/d/1BmC6z5jFSichB9fg496mUT_OwvdpJqRRJInmSebHmRM/edit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528273-22D1-CF4A-B744-EB8CB209CCB6}">
  <dimension ref="A1:Q62"/>
  <sheetViews>
    <sheetView workbookViewId="0">
      <selection activeCell="H1" sqref="H1"/>
    </sheetView>
  </sheetViews>
  <sheetFormatPr defaultColWidth="11.42578125" defaultRowHeight="15"/>
  <cols>
    <col min="1" max="1" width="24.28515625" bestFit="1" customWidth="1"/>
    <col min="5" max="6" width="25.7109375" bestFit="1" customWidth="1"/>
    <col min="7" max="7" width="10.85546875" style="5"/>
    <col min="10" max="10" width="13.28515625" style="5" bestFit="1" customWidth="1"/>
    <col min="11" max="12" width="10.85546875" style="5"/>
    <col min="13" max="13" width="13.7109375" style="5" bestFit="1" customWidth="1"/>
    <col min="14" max="15" width="10.85546875" style="5"/>
    <col min="16" max="16" width="14.7109375" bestFit="1" customWidth="1"/>
    <col min="17" max="17" width="158.140625" bestFit="1" customWidth="1"/>
  </cols>
  <sheetData>
    <row r="1" spans="1:17" s="2" customForma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6" t="s">
        <v>6</v>
      </c>
      <c r="H1" s="2" t="s">
        <v>7</v>
      </c>
      <c r="I1" s="2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2" t="s">
        <v>15</v>
      </c>
      <c r="Q1" s="2" t="s">
        <v>16</v>
      </c>
    </row>
    <row r="2" spans="1:17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O2" s="5">
        <v>0.3493</v>
      </c>
      <c r="P2" t="s">
        <v>14</v>
      </c>
    </row>
    <row r="3" spans="1:17">
      <c r="A3" t="s">
        <v>23</v>
      </c>
      <c r="B3" t="s">
        <v>18</v>
      </c>
      <c r="C3" t="s">
        <v>24</v>
      </c>
      <c r="D3" t="s">
        <v>20</v>
      </c>
      <c r="E3" t="s">
        <v>21</v>
      </c>
      <c r="F3" t="s">
        <v>22</v>
      </c>
      <c r="O3" s="5">
        <v>0.1905</v>
      </c>
      <c r="P3" t="s">
        <v>14</v>
      </c>
    </row>
    <row r="4" spans="1:17">
      <c r="A4" t="s">
        <v>25</v>
      </c>
      <c r="B4" t="s">
        <v>26</v>
      </c>
      <c r="C4" t="s">
        <v>27</v>
      </c>
      <c r="D4" t="s">
        <v>20</v>
      </c>
      <c r="E4" t="s">
        <v>22</v>
      </c>
      <c r="F4" t="s">
        <v>22</v>
      </c>
      <c r="O4" s="3">
        <v>0.5121</v>
      </c>
      <c r="P4" t="s">
        <v>14</v>
      </c>
    </row>
    <row r="5" spans="1:17">
      <c r="A5" t="s">
        <v>28</v>
      </c>
      <c r="B5" t="s">
        <v>26</v>
      </c>
      <c r="C5" t="s">
        <v>29</v>
      </c>
      <c r="D5" t="s">
        <v>20</v>
      </c>
      <c r="E5" t="s">
        <v>22</v>
      </c>
      <c r="F5" t="s">
        <v>22</v>
      </c>
      <c r="O5" s="3">
        <v>0.41970000000000002</v>
      </c>
      <c r="P5" t="s">
        <v>14</v>
      </c>
    </row>
    <row r="6" spans="1:17">
      <c r="A6" t="s">
        <v>30</v>
      </c>
      <c r="B6" t="s">
        <v>26</v>
      </c>
      <c r="C6" t="s">
        <v>27</v>
      </c>
      <c r="D6" t="s">
        <v>20</v>
      </c>
      <c r="E6" s="7" t="s">
        <v>31</v>
      </c>
      <c r="F6" t="s">
        <v>22</v>
      </c>
      <c r="O6" s="3">
        <v>0.245</v>
      </c>
      <c r="P6" t="s">
        <v>14</v>
      </c>
    </row>
    <row r="7" spans="1:17">
      <c r="A7" t="s">
        <v>32</v>
      </c>
      <c r="B7" t="s">
        <v>26</v>
      </c>
      <c r="C7" t="s">
        <v>29</v>
      </c>
      <c r="D7" t="s">
        <v>20</v>
      </c>
      <c r="E7" s="7" t="s">
        <v>31</v>
      </c>
      <c r="F7" t="s">
        <v>22</v>
      </c>
      <c r="O7" s="3">
        <v>0.34139999999999998</v>
      </c>
      <c r="P7" t="s">
        <v>14</v>
      </c>
    </row>
    <row r="9" spans="1:17">
      <c r="A9" t="s">
        <v>17</v>
      </c>
      <c r="B9" t="s">
        <v>18</v>
      </c>
      <c r="C9" t="s">
        <v>19</v>
      </c>
      <c r="D9" t="s">
        <v>20</v>
      </c>
      <c r="E9" t="s">
        <v>21</v>
      </c>
      <c r="F9" s="7" t="s">
        <v>31</v>
      </c>
      <c r="O9" s="5">
        <v>0.32129999999999997</v>
      </c>
      <c r="P9" t="s">
        <v>14</v>
      </c>
    </row>
    <row r="10" spans="1:17">
      <c r="A10" t="s">
        <v>23</v>
      </c>
      <c r="B10" t="s">
        <v>18</v>
      </c>
      <c r="C10" t="s">
        <v>24</v>
      </c>
      <c r="D10" t="s">
        <v>20</v>
      </c>
      <c r="E10" t="s">
        <v>21</v>
      </c>
      <c r="F10" s="7" t="s">
        <v>31</v>
      </c>
      <c r="O10" s="5">
        <v>0.18140000000000001</v>
      </c>
      <c r="P10" t="s">
        <v>14</v>
      </c>
    </row>
    <row r="11" spans="1:17">
      <c r="A11" t="s">
        <v>25</v>
      </c>
      <c r="B11" t="s">
        <v>26</v>
      </c>
      <c r="C11" t="s">
        <v>27</v>
      </c>
      <c r="D11" t="s">
        <v>20</v>
      </c>
      <c r="E11" t="s">
        <v>22</v>
      </c>
      <c r="F11" s="7" t="s">
        <v>31</v>
      </c>
      <c r="O11" s="3">
        <v>0.29759999999999998</v>
      </c>
      <c r="P11" t="s">
        <v>14</v>
      </c>
    </row>
    <row r="12" spans="1:17">
      <c r="A12" t="s">
        <v>28</v>
      </c>
      <c r="B12" t="s">
        <v>26</v>
      </c>
      <c r="C12" t="s">
        <v>29</v>
      </c>
      <c r="D12" t="s">
        <v>20</v>
      </c>
      <c r="E12" t="s">
        <v>22</v>
      </c>
      <c r="F12" s="7" t="s">
        <v>31</v>
      </c>
      <c r="O12" s="3">
        <v>0.30249999999999999</v>
      </c>
      <c r="P12" t="s">
        <v>14</v>
      </c>
    </row>
    <row r="13" spans="1:17">
      <c r="A13" t="s">
        <v>30</v>
      </c>
      <c r="B13" t="s">
        <v>26</v>
      </c>
      <c r="C13" t="s">
        <v>27</v>
      </c>
      <c r="D13" t="s">
        <v>20</v>
      </c>
      <c r="E13" s="7" t="s">
        <v>31</v>
      </c>
      <c r="F13" s="7" t="s">
        <v>31</v>
      </c>
      <c r="O13" s="3">
        <v>0.23749999999999999</v>
      </c>
      <c r="P13" t="s">
        <v>14</v>
      </c>
    </row>
    <row r="14" spans="1:17">
      <c r="A14" t="s">
        <v>32</v>
      </c>
      <c r="B14" t="s">
        <v>26</v>
      </c>
      <c r="C14" t="s">
        <v>29</v>
      </c>
      <c r="D14" t="s">
        <v>20</v>
      </c>
      <c r="E14" s="7" t="s">
        <v>31</v>
      </c>
      <c r="F14" s="7" t="s">
        <v>31</v>
      </c>
      <c r="O14" s="3">
        <v>0.33360000000000001</v>
      </c>
      <c r="P14" t="s">
        <v>14</v>
      </c>
    </row>
    <row r="15" spans="1:17">
      <c r="E15" s="7"/>
      <c r="F15" s="7"/>
      <c r="O15" s="3"/>
    </row>
    <row r="16" spans="1:17">
      <c r="E16" s="7"/>
      <c r="F16" s="7"/>
      <c r="O16" s="3"/>
    </row>
    <row r="17" spans="1:17">
      <c r="E17" s="7"/>
      <c r="F17" s="7"/>
      <c r="O17" s="3"/>
    </row>
    <row r="19" spans="1:17">
      <c r="A19" t="s">
        <v>17</v>
      </c>
      <c r="B19" t="s">
        <v>18</v>
      </c>
      <c r="C19" t="s">
        <v>19</v>
      </c>
      <c r="D19" t="s">
        <v>20</v>
      </c>
      <c r="E19" t="s">
        <v>21</v>
      </c>
      <c r="F19" t="s">
        <v>22</v>
      </c>
      <c r="G19" s="5">
        <v>0.36880000000000002</v>
      </c>
      <c r="H19">
        <v>118</v>
      </c>
      <c r="I19">
        <v>320</v>
      </c>
      <c r="J19" s="5">
        <v>0.36880000000000002</v>
      </c>
      <c r="K19" s="5">
        <v>0.36880000000000002</v>
      </c>
      <c r="L19" s="5">
        <v>0.36880000000000002</v>
      </c>
      <c r="M19" s="5">
        <v>0.35670000000000002</v>
      </c>
      <c r="N19" s="5">
        <v>0.36030000000000001</v>
      </c>
      <c r="O19" s="5">
        <v>0.3493</v>
      </c>
      <c r="P19" t="s">
        <v>11</v>
      </c>
      <c r="Q19" t="s">
        <v>33</v>
      </c>
    </row>
    <row r="20" spans="1:17">
      <c r="A20" t="s">
        <v>23</v>
      </c>
      <c r="B20" t="s">
        <v>18</v>
      </c>
      <c r="C20" t="s">
        <v>24</v>
      </c>
      <c r="D20" t="s">
        <v>20</v>
      </c>
      <c r="E20" t="s">
        <v>21</v>
      </c>
      <c r="F20" t="s">
        <v>22</v>
      </c>
      <c r="G20" s="5">
        <v>0.4</v>
      </c>
      <c r="H20">
        <v>128</v>
      </c>
      <c r="I20">
        <v>320</v>
      </c>
      <c r="J20" s="5">
        <v>0.4</v>
      </c>
      <c r="K20" s="5">
        <v>0.4</v>
      </c>
      <c r="L20" s="5">
        <v>0.4</v>
      </c>
      <c r="M20" s="5">
        <v>0.1333</v>
      </c>
      <c r="N20" s="5">
        <v>0.33329999999999999</v>
      </c>
      <c r="O20" s="5">
        <v>0.1905</v>
      </c>
      <c r="P20" t="s">
        <v>11</v>
      </c>
      <c r="Q20" t="s">
        <v>34</v>
      </c>
    </row>
    <row r="21" spans="1:17">
      <c r="A21" t="s">
        <v>32</v>
      </c>
      <c r="B21" t="s">
        <v>26</v>
      </c>
      <c r="C21" t="s">
        <v>29</v>
      </c>
      <c r="D21" t="s">
        <v>20</v>
      </c>
      <c r="E21" t="s">
        <v>31</v>
      </c>
      <c r="F21" t="s">
        <v>22</v>
      </c>
      <c r="G21" s="5">
        <v>0.4219</v>
      </c>
      <c r="H21">
        <v>135</v>
      </c>
      <c r="I21">
        <v>320</v>
      </c>
      <c r="J21" s="5">
        <v>0.4219</v>
      </c>
      <c r="K21" s="5">
        <v>0.4219</v>
      </c>
      <c r="L21" s="5">
        <v>0.4219</v>
      </c>
      <c r="M21" s="5">
        <v>0.43309999999999998</v>
      </c>
      <c r="N21" s="5">
        <v>0.36430000000000001</v>
      </c>
      <c r="O21" s="5">
        <v>0.3322</v>
      </c>
      <c r="P21" t="s">
        <v>11</v>
      </c>
      <c r="Q21" t="s">
        <v>35</v>
      </c>
    </row>
    <row r="22" spans="1:17">
      <c r="A22" t="s">
        <v>28</v>
      </c>
      <c r="B22" t="s">
        <v>26</v>
      </c>
      <c r="C22" t="s">
        <v>29</v>
      </c>
      <c r="D22" t="s">
        <v>20</v>
      </c>
      <c r="E22" t="s">
        <v>22</v>
      </c>
      <c r="F22" t="s">
        <v>22</v>
      </c>
      <c r="G22" s="5">
        <v>0.47499999999999998</v>
      </c>
      <c r="H22">
        <v>152</v>
      </c>
      <c r="I22">
        <v>320</v>
      </c>
      <c r="J22" s="5">
        <v>0.47499999999999998</v>
      </c>
      <c r="K22" s="5">
        <v>0.47499999999999998</v>
      </c>
      <c r="L22" s="5">
        <v>0.47499999999999998</v>
      </c>
      <c r="M22" s="5">
        <v>0.48820000000000002</v>
      </c>
      <c r="N22" s="5">
        <v>0.46160000000000001</v>
      </c>
      <c r="O22" s="5">
        <v>0.47149999999999997</v>
      </c>
      <c r="P22" t="s">
        <v>11</v>
      </c>
      <c r="Q22" t="s">
        <v>36</v>
      </c>
    </row>
    <row r="23" spans="1:17">
      <c r="A23" t="s">
        <v>25</v>
      </c>
      <c r="B23" t="s">
        <v>26</v>
      </c>
      <c r="C23" t="s">
        <v>27</v>
      </c>
      <c r="D23" t="s">
        <v>20</v>
      </c>
      <c r="E23" t="s">
        <v>22</v>
      </c>
      <c r="F23" t="s">
        <v>22</v>
      </c>
      <c r="G23" s="5">
        <v>0.53749999999999998</v>
      </c>
      <c r="H23">
        <v>172</v>
      </c>
      <c r="I23">
        <v>320</v>
      </c>
      <c r="J23" s="5">
        <v>0.53749999999999998</v>
      </c>
      <c r="K23" s="5">
        <v>0.53749999999999998</v>
      </c>
      <c r="L23" s="5">
        <v>0.53749999999999998</v>
      </c>
      <c r="M23" s="5">
        <v>0.57740000000000002</v>
      </c>
      <c r="N23" s="5">
        <v>0.51090000000000002</v>
      </c>
      <c r="O23" s="5">
        <v>0.52829999999999999</v>
      </c>
      <c r="P23" t="s">
        <v>11</v>
      </c>
      <c r="Q23" t="s">
        <v>37</v>
      </c>
    </row>
    <row r="24" spans="1:17">
      <c r="A24" t="s">
        <v>30</v>
      </c>
      <c r="B24" t="s">
        <v>26</v>
      </c>
      <c r="C24" t="s">
        <v>27</v>
      </c>
      <c r="D24" t="s">
        <v>20</v>
      </c>
      <c r="E24" t="s">
        <v>31</v>
      </c>
      <c r="F24" t="s">
        <v>22</v>
      </c>
      <c r="G24" s="5">
        <v>0.4</v>
      </c>
      <c r="H24">
        <v>128</v>
      </c>
      <c r="I24">
        <v>320</v>
      </c>
      <c r="J24" s="5">
        <v>0.4</v>
      </c>
      <c r="K24" s="5">
        <v>0.4</v>
      </c>
      <c r="L24" s="5">
        <v>0.4</v>
      </c>
      <c r="M24" s="5">
        <v>0.1333</v>
      </c>
      <c r="N24" s="5">
        <v>0.33329999999999999</v>
      </c>
      <c r="O24" s="5">
        <v>0.1905</v>
      </c>
      <c r="P24" t="s">
        <v>11</v>
      </c>
      <c r="Q24" t="s">
        <v>38</v>
      </c>
    </row>
    <row r="26" spans="1:17">
      <c r="A26" t="s">
        <v>17</v>
      </c>
      <c r="B26" t="s">
        <v>18</v>
      </c>
      <c r="C26" t="s">
        <v>19</v>
      </c>
      <c r="D26" t="s">
        <v>20</v>
      </c>
      <c r="E26" t="s">
        <v>21</v>
      </c>
      <c r="F26" t="s">
        <v>22</v>
      </c>
      <c r="K26" s="5">
        <v>0.35310000000000002</v>
      </c>
      <c r="P26" t="s">
        <v>10</v>
      </c>
    </row>
    <row r="27" spans="1:17">
      <c r="A27" t="s">
        <v>23</v>
      </c>
      <c r="B27" t="s">
        <v>18</v>
      </c>
      <c r="C27" t="s">
        <v>24</v>
      </c>
      <c r="D27" t="s">
        <v>20</v>
      </c>
      <c r="E27" t="s">
        <v>21</v>
      </c>
      <c r="F27" t="s">
        <v>22</v>
      </c>
      <c r="K27" s="5">
        <v>0.4</v>
      </c>
      <c r="P27" t="s">
        <v>10</v>
      </c>
    </row>
    <row r="28" spans="1:17">
      <c r="A28" t="s">
        <v>25</v>
      </c>
      <c r="B28" t="s">
        <v>26</v>
      </c>
      <c r="C28" t="s">
        <v>27</v>
      </c>
      <c r="D28" t="s">
        <v>20</v>
      </c>
      <c r="E28" t="s">
        <v>22</v>
      </c>
      <c r="F28" t="s">
        <v>22</v>
      </c>
      <c r="K28" s="5">
        <v>0.49380000000000002</v>
      </c>
      <c r="P28" t="s">
        <v>10</v>
      </c>
    </row>
    <row r="29" spans="1:17">
      <c r="A29" t="s">
        <v>28</v>
      </c>
      <c r="B29" t="s">
        <v>26</v>
      </c>
      <c r="C29" t="s">
        <v>29</v>
      </c>
      <c r="D29" t="s">
        <v>20</v>
      </c>
      <c r="E29" t="s">
        <v>22</v>
      </c>
      <c r="F29" t="s">
        <v>22</v>
      </c>
      <c r="K29" s="5">
        <v>0.51880000000000004</v>
      </c>
      <c r="P29" t="s">
        <v>10</v>
      </c>
    </row>
    <row r="30" spans="1:17">
      <c r="A30" t="s">
        <v>30</v>
      </c>
      <c r="B30" t="s">
        <v>26</v>
      </c>
      <c r="C30" t="s">
        <v>27</v>
      </c>
      <c r="D30" t="s">
        <v>20</v>
      </c>
      <c r="E30" s="7" t="s">
        <v>31</v>
      </c>
      <c r="F30" t="s">
        <v>22</v>
      </c>
      <c r="K30" s="5">
        <v>0.35</v>
      </c>
      <c r="P30" t="s">
        <v>10</v>
      </c>
    </row>
    <row r="31" spans="1:17">
      <c r="A31" t="s">
        <v>32</v>
      </c>
      <c r="B31" t="s">
        <v>26</v>
      </c>
      <c r="C31" t="s">
        <v>29</v>
      </c>
      <c r="D31" t="s">
        <v>20</v>
      </c>
      <c r="E31" s="7" t="s">
        <v>31</v>
      </c>
      <c r="F31" t="s">
        <v>22</v>
      </c>
      <c r="K31" s="5">
        <v>0.4531</v>
      </c>
      <c r="P31" t="s">
        <v>10</v>
      </c>
    </row>
    <row r="33" spans="1:17">
      <c r="A33" t="s">
        <v>17</v>
      </c>
      <c r="B33" t="s">
        <v>18</v>
      </c>
      <c r="C33" t="s">
        <v>19</v>
      </c>
      <c r="D33" t="s">
        <v>20</v>
      </c>
      <c r="E33" t="s">
        <v>21</v>
      </c>
      <c r="F33" s="7" t="s">
        <v>31</v>
      </c>
      <c r="G33" s="5">
        <v>0.3372</v>
      </c>
      <c r="H33">
        <v>259</v>
      </c>
      <c r="I33">
        <v>768</v>
      </c>
      <c r="J33" s="5">
        <v>0.3372</v>
      </c>
      <c r="K33" s="5">
        <v>0.3372</v>
      </c>
      <c r="L33" s="5">
        <v>0.3372</v>
      </c>
      <c r="M33" s="5">
        <v>0.32690000000000002</v>
      </c>
      <c r="N33" s="5">
        <v>0.32490000000000002</v>
      </c>
      <c r="O33" s="5">
        <v>0.32129999999999997</v>
      </c>
      <c r="P33" t="s">
        <v>11</v>
      </c>
      <c r="Q33" t="s">
        <v>39</v>
      </c>
    </row>
    <row r="34" spans="1:17">
      <c r="A34" t="s">
        <v>23</v>
      </c>
      <c r="B34" t="s">
        <v>18</v>
      </c>
      <c r="C34" t="s">
        <v>24</v>
      </c>
      <c r="D34" t="s">
        <v>20</v>
      </c>
      <c r="E34" t="s">
        <v>21</v>
      </c>
      <c r="F34" s="7" t="s">
        <v>31</v>
      </c>
      <c r="G34" s="5">
        <v>0.37369999999999998</v>
      </c>
      <c r="H34">
        <v>287</v>
      </c>
      <c r="I34">
        <v>768</v>
      </c>
      <c r="J34" s="5">
        <v>0.37369999999999998</v>
      </c>
      <c r="K34" s="5">
        <v>0.37369999999999998</v>
      </c>
      <c r="L34" s="5">
        <v>0.37369999999999998</v>
      </c>
      <c r="M34" s="5">
        <v>0.1246</v>
      </c>
      <c r="N34" s="5">
        <v>0.33329999999999999</v>
      </c>
      <c r="O34" s="5">
        <v>0.18140000000000001</v>
      </c>
      <c r="P34" t="s">
        <v>11</v>
      </c>
      <c r="Q34" t="s">
        <v>40</v>
      </c>
    </row>
    <row r="35" spans="1:17">
      <c r="A35" t="s">
        <v>32</v>
      </c>
      <c r="B35" t="s">
        <v>26</v>
      </c>
      <c r="C35" t="s">
        <v>29</v>
      </c>
      <c r="D35" t="s">
        <v>20</v>
      </c>
      <c r="E35" s="7" t="s">
        <v>31</v>
      </c>
      <c r="F35" s="7" t="s">
        <v>31</v>
      </c>
      <c r="G35" s="5">
        <v>0.43619999999999998</v>
      </c>
      <c r="H35">
        <v>335</v>
      </c>
      <c r="I35">
        <v>768</v>
      </c>
      <c r="J35" s="5">
        <v>0.43619999999999998</v>
      </c>
      <c r="K35" s="5">
        <v>0.43619999999999998</v>
      </c>
      <c r="L35" s="5">
        <v>0.43619999999999998</v>
      </c>
      <c r="M35" s="5">
        <v>0.60129999999999995</v>
      </c>
      <c r="N35" s="5">
        <v>0.41060000000000002</v>
      </c>
      <c r="O35" s="5">
        <v>0.35210000000000002</v>
      </c>
      <c r="P35" t="s">
        <v>11</v>
      </c>
      <c r="Q35" t="s">
        <v>41</v>
      </c>
    </row>
    <row r="36" spans="1:17">
      <c r="A36" t="s">
        <v>28</v>
      </c>
      <c r="B36" t="s">
        <v>26</v>
      </c>
      <c r="C36" t="s">
        <v>29</v>
      </c>
      <c r="D36" t="s">
        <v>20</v>
      </c>
      <c r="E36" t="s">
        <v>22</v>
      </c>
      <c r="F36" s="7" t="s">
        <v>31</v>
      </c>
      <c r="G36" s="5">
        <v>0.39190000000000003</v>
      </c>
      <c r="H36">
        <v>301</v>
      </c>
      <c r="I36">
        <v>768</v>
      </c>
      <c r="J36" s="5">
        <v>0.39190000000000003</v>
      </c>
      <c r="K36" s="5">
        <v>0.39190000000000003</v>
      </c>
      <c r="L36" s="5">
        <v>0.39190000000000003</v>
      </c>
      <c r="M36" s="5">
        <v>0.36980000000000002</v>
      </c>
      <c r="N36" s="5">
        <v>0.34839999999999999</v>
      </c>
      <c r="O36" s="5">
        <v>0.31319999999999998</v>
      </c>
      <c r="P36" t="s">
        <v>11</v>
      </c>
      <c r="Q36" t="s">
        <v>42</v>
      </c>
    </row>
    <row r="37" spans="1:17">
      <c r="A37" t="s">
        <v>25</v>
      </c>
      <c r="B37" t="s">
        <v>26</v>
      </c>
      <c r="C37" t="s">
        <v>27</v>
      </c>
      <c r="D37" t="s">
        <v>20</v>
      </c>
      <c r="E37" t="s">
        <v>22</v>
      </c>
      <c r="F37" s="7" t="s">
        <v>31</v>
      </c>
      <c r="G37" s="5">
        <v>0.39190000000000003</v>
      </c>
      <c r="H37">
        <v>301</v>
      </c>
      <c r="I37">
        <v>768</v>
      </c>
      <c r="J37" s="5">
        <v>0.39190000000000003</v>
      </c>
      <c r="K37" s="5">
        <v>0.39190000000000003</v>
      </c>
      <c r="L37" s="5">
        <v>0.39190000000000003</v>
      </c>
      <c r="M37" s="5">
        <v>0.25990000000000002</v>
      </c>
      <c r="N37" s="5">
        <v>0.34210000000000002</v>
      </c>
      <c r="O37" s="5">
        <v>0.29480000000000001</v>
      </c>
      <c r="P37" t="s">
        <v>11</v>
      </c>
      <c r="Q37" t="s">
        <v>43</v>
      </c>
    </row>
    <row r="38" spans="1:17">
      <c r="A38" t="s">
        <v>30</v>
      </c>
      <c r="B38" t="s">
        <v>26</v>
      </c>
      <c r="C38" t="s">
        <v>27</v>
      </c>
      <c r="D38" t="s">
        <v>20</v>
      </c>
      <c r="E38" s="7" t="s">
        <v>31</v>
      </c>
      <c r="F38" s="7" t="s">
        <v>31</v>
      </c>
      <c r="G38" s="5">
        <v>0.3906</v>
      </c>
      <c r="H38">
        <v>300</v>
      </c>
      <c r="I38">
        <v>768</v>
      </c>
      <c r="J38" s="5">
        <v>0.3906</v>
      </c>
      <c r="K38" s="5">
        <v>0.3906</v>
      </c>
      <c r="L38" s="5">
        <v>0.3906</v>
      </c>
      <c r="M38" s="5">
        <v>0.373</v>
      </c>
      <c r="N38" s="5">
        <v>0.35970000000000002</v>
      </c>
      <c r="O38" s="5">
        <v>0.23780000000000001</v>
      </c>
      <c r="P38" t="s">
        <v>11</v>
      </c>
      <c r="Q38" t="s">
        <v>44</v>
      </c>
    </row>
    <row r="40" spans="1:17">
      <c r="A40" t="s">
        <v>17</v>
      </c>
      <c r="B40" t="s">
        <v>18</v>
      </c>
      <c r="C40" t="s">
        <v>19</v>
      </c>
      <c r="D40" t="s">
        <v>20</v>
      </c>
      <c r="E40" t="s">
        <v>21</v>
      </c>
      <c r="F40" s="7" t="s">
        <v>31</v>
      </c>
      <c r="K40" s="5">
        <v>0.34239999999999998</v>
      </c>
      <c r="P40" t="s">
        <v>10</v>
      </c>
    </row>
    <row r="41" spans="1:17">
      <c r="A41" t="s">
        <v>23</v>
      </c>
      <c r="B41" t="s">
        <v>18</v>
      </c>
      <c r="C41" t="s">
        <v>24</v>
      </c>
      <c r="D41" t="s">
        <v>20</v>
      </c>
      <c r="E41" t="s">
        <v>21</v>
      </c>
      <c r="F41" s="7" t="s">
        <v>31</v>
      </c>
      <c r="K41" s="5">
        <v>0.37369999999999998</v>
      </c>
      <c r="P41" t="s">
        <v>10</v>
      </c>
    </row>
    <row r="42" spans="1:17">
      <c r="A42" t="s">
        <v>25</v>
      </c>
      <c r="B42" t="s">
        <v>26</v>
      </c>
      <c r="C42" t="s">
        <v>27</v>
      </c>
      <c r="D42" t="s">
        <v>20</v>
      </c>
      <c r="E42" t="s">
        <v>22</v>
      </c>
      <c r="F42" s="7" t="s">
        <v>31</v>
      </c>
      <c r="K42" s="5">
        <v>0.40620000000000001</v>
      </c>
      <c r="P42" t="s">
        <v>10</v>
      </c>
    </row>
    <row r="43" spans="1:17">
      <c r="A43" t="s">
        <v>28</v>
      </c>
      <c r="B43" t="s">
        <v>26</v>
      </c>
      <c r="C43" t="s">
        <v>29</v>
      </c>
      <c r="D43" t="s">
        <v>20</v>
      </c>
      <c r="E43" t="s">
        <v>22</v>
      </c>
      <c r="F43" s="7" t="s">
        <v>31</v>
      </c>
      <c r="K43" s="5">
        <v>0.40760000000000002</v>
      </c>
      <c r="P43" t="s">
        <v>10</v>
      </c>
    </row>
    <row r="44" spans="1:17">
      <c r="A44" t="s">
        <v>30</v>
      </c>
      <c r="B44" t="s">
        <v>26</v>
      </c>
      <c r="C44" t="s">
        <v>27</v>
      </c>
      <c r="D44" t="s">
        <v>20</v>
      </c>
      <c r="E44" s="7" t="s">
        <v>31</v>
      </c>
      <c r="F44" s="7" t="s">
        <v>31</v>
      </c>
      <c r="K44" s="5">
        <v>0.39839999999999998</v>
      </c>
      <c r="P44" t="s">
        <v>10</v>
      </c>
    </row>
    <row r="45" spans="1:17">
      <c r="A45" t="s">
        <v>32</v>
      </c>
      <c r="B45" t="s">
        <v>26</v>
      </c>
      <c r="C45" t="s">
        <v>29</v>
      </c>
      <c r="D45" t="s">
        <v>20</v>
      </c>
      <c r="E45" s="7" t="s">
        <v>31</v>
      </c>
      <c r="F45" s="7" t="s">
        <v>31</v>
      </c>
      <c r="K45" s="5">
        <v>0.40360000000000001</v>
      </c>
      <c r="P45" t="s">
        <v>10</v>
      </c>
    </row>
    <row r="50" spans="1:17">
      <c r="A50" t="s">
        <v>45</v>
      </c>
      <c r="B50" t="s">
        <v>18</v>
      </c>
      <c r="C50" t="s">
        <v>19</v>
      </c>
      <c r="D50" t="s">
        <v>46</v>
      </c>
      <c r="E50" t="s">
        <v>21</v>
      </c>
      <c r="F50" t="s">
        <v>47</v>
      </c>
      <c r="G50" s="5">
        <v>0.34689999999999999</v>
      </c>
      <c r="H50">
        <v>111</v>
      </c>
      <c r="I50">
        <v>320</v>
      </c>
      <c r="J50" s="5">
        <v>0.34689999999999999</v>
      </c>
      <c r="K50" s="5">
        <v>0.34689999999999999</v>
      </c>
      <c r="L50" s="5">
        <v>0.34689999999999999</v>
      </c>
      <c r="M50" s="5">
        <v>0.32800000000000001</v>
      </c>
      <c r="N50" s="5">
        <v>0.3216</v>
      </c>
      <c r="O50" s="5">
        <v>0.30559999999999998</v>
      </c>
      <c r="P50" t="s">
        <v>10</v>
      </c>
      <c r="Q50" t="s">
        <v>48</v>
      </c>
    </row>
    <row r="51" spans="1:17">
      <c r="A51" t="s">
        <v>49</v>
      </c>
      <c r="B51" t="s">
        <v>18</v>
      </c>
      <c r="C51" t="s">
        <v>24</v>
      </c>
      <c r="D51" t="s">
        <v>46</v>
      </c>
      <c r="E51" t="s">
        <v>21</v>
      </c>
      <c r="F51" t="s">
        <v>47</v>
      </c>
      <c r="G51" s="5">
        <v>0.1719</v>
      </c>
      <c r="H51">
        <v>55</v>
      </c>
      <c r="I51">
        <v>320</v>
      </c>
      <c r="J51" s="5">
        <v>0.1719</v>
      </c>
      <c r="K51" s="5">
        <v>0.1719</v>
      </c>
      <c r="L51" s="5">
        <v>0.1719</v>
      </c>
      <c r="M51" s="5">
        <v>5.7299999999999997E-2</v>
      </c>
      <c r="N51" s="5">
        <v>0.33329999999999999</v>
      </c>
      <c r="O51" s="5">
        <v>9.7799999999999998E-2</v>
      </c>
      <c r="P51" t="s">
        <v>10</v>
      </c>
      <c r="Q51" t="s">
        <v>50</v>
      </c>
    </row>
    <row r="52" spans="1:17">
      <c r="A52" t="s">
        <v>51</v>
      </c>
      <c r="B52" t="s">
        <v>26</v>
      </c>
      <c r="C52" t="s">
        <v>29</v>
      </c>
      <c r="D52" t="s">
        <v>46</v>
      </c>
      <c r="E52" t="s">
        <v>52</v>
      </c>
      <c r="F52" t="s">
        <v>47</v>
      </c>
      <c r="G52" s="5">
        <v>0.5</v>
      </c>
      <c r="H52">
        <v>160</v>
      </c>
      <c r="I52">
        <v>320</v>
      </c>
      <c r="J52" s="5">
        <v>0.5</v>
      </c>
      <c r="K52" s="5">
        <v>0.5</v>
      </c>
      <c r="L52" s="5">
        <v>0.5</v>
      </c>
      <c r="M52" s="5">
        <v>0.30259999999999998</v>
      </c>
      <c r="N52" s="5">
        <v>0.37669999999999998</v>
      </c>
      <c r="O52" s="5">
        <v>0.3306</v>
      </c>
      <c r="P52" t="s">
        <v>10</v>
      </c>
      <c r="Q52" t="s">
        <v>53</v>
      </c>
    </row>
    <row r="53" spans="1:17">
      <c r="A53" t="s">
        <v>54</v>
      </c>
      <c r="B53" t="s">
        <v>26</v>
      </c>
      <c r="C53" t="s">
        <v>29</v>
      </c>
      <c r="D53" t="s">
        <v>46</v>
      </c>
      <c r="E53" t="s">
        <v>47</v>
      </c>
      <c r="F53" t="s">
        <v>47</v>
      </c>
      <c r="G53" s="5">
        <v>0.73750000000000004</v>
      </c>
      <c r="H53">
        <v>236</v>
      </c>
      <c r="I53">
        <v>320</v>
      </c>
      <c r="J53" s="5">
        <v>0.73750000000000004</v>
      </c>
      <c r="K53" s="5">
        <v>0.73750000000000004</v>
      </c>
      <c r="L53" s="5">
        <v>0.73750000000000004</v>
      </c>
      <c r="M53" s="5">
        <v>0.55659999999999998</v>
      </c>
      <c r="N53" s="5">
        <v>0.57379999999999998</v>
      </c>
      <c r="O53" s="5">
        <v>0.52749999999999997</v>
      </c>
      <c r="P53" t="s">
        <v>10</v>
      </c>
      <c r="Q53" t="s">
        <v>55</v>
      </c>
    </row>
    <row r="54" spans="1:17">
      <c r="A54" t="s">
        <v>56</v>
      </c>
      <c r="B54" t="s">
        <v>26</v>
      </c>
      <c r="C54" t="s">
        <v>27</v>
      </c>
      <c r="D54" t="s">
        <v>46</v>
      </c>
      <c r="E54" t="s">
        <v>47</v>
      </c>
      <c r="F54" t="s">
        <v>47</v>
      </c>
      <c r="G54" s="5">
        <v>0.77810000000000001</v>
      </c>
      <c r="H54">
        <v>249</v>
      </c>
      <c r="I54">
        <v>320</v>
      </c>
      <c r="J54" s="5">
        <v>0.77810000000000001</v>
      </c>
      <c r="K54" s="5">
        <v>0.77810000000000001</v>
      </c>
      <c r="L54" s="5">
        <v>0.77810000000000001</v>
      </c>
      <c r="M54" s="5">
        <v>0.65039999999999998</v>
      </c>
      <c r="N54" s="5">
        <v>0.64449999999999996</v>
      </c>
      <c r="O54" s="5">
        <v>0.61319999999999997</v>
      </c>
      <c r="P54" t="s">
        <v>10</v>
      </c>
      <c r="Q54" t="s">
        <v>57</v>
      </c>
    </row>
    <row r="55" spans="1:17">
      <c r="A55" t="s">
        <v>58</v>
      </c>
      <c r="B55" t="s">
        <v>26</v>
      </c>
      <c r="C55" t="s">
        <v>27</v>
      </c>
      <c r="D55" t="s">
        <v>46</v>
      </c>
      <c r="E55" t="s">
        <v>52</v>
      </c>
      <c r="F55" t="s">
        <v>47</v>
      </c>
      <c r="G55" s="5">
        <v>0.60619999999999996</v>
      </c>
      <c r="H55">
        <v>194</v>
      </c>
      <c r="I55">
        <v>320</v>
      </c>
      <c r="J55" s="5">
        <v>0.60619999999999996</v>
      </c>
      <c r="K55" s="5">
        <v>0.60619999999999996</v>
      </c>
      <c r="L55" s="5">
        <v>0.60619999999999996</v>
      </c>
      <c r="M55" s="5">
        <v>0.27089999999999997</v>
      </c>
      <c r="N55" s="5">
        <v>0.33150000000000002</v>
      </c>
      <c r="O55" s="5">
        <v>0.26040000000000002</v>
      </c>
      <c r="P55" t="s">
        <v>10</v>
      </c>
      <c r="Q55" t="s">
        <v>59</v>
      </c>
    </row>
    <row r="57" spans="1:17">
      <c r="A57" t="s">
        <v>45</v>
      </c>
      <c r="B57" t="s">
        <v>18</v>
      </c>
      <c r="C57" t="s">
        <v>19</v>
      </c>
      <c r="D57" t="s">
        <v>46</v>
      </c>
      <c r="E57" t="s">
        <v>21</v>
      </c>
      <c r="F57" t="s">
        <v>52</v>
      </c>
      <c r="G57" s="5">
        <v>0.3906</v>
      </c>
      <c r="H57">
        <v>300</v>
      </c>
      <c r="I57">
        <v>768</v>
      </c>
      <c r="J57" s="5">
        <v>0.3906</v>
      </c>
      <c r="K57" s="5">
        <v>0.3906</v>
      </c>
      <c r="L57" s="5">
        <v>0.3906</v>
      </c>
      <c r="M57" s="5">
        <v>0.376</v>
      </c>
      <c r="N57" s="5">
        <v>0.37680000000000002</v>
      </c>
      <c r="O57" s="5">
        <v>0.36770000000000003</v>
      </c>
      <c r="P57" t="s">
        <v>10</v>
      </c>
      <c r="Q57" t="s">
        <v>60</v>
      </c>
    </row>
    <row r="58" spans="1:17">
      <c r="A58" t="s">
        <v>49</v>
      </c>
      <c r="B58" t="s">
        <v>18</v>
      </c>
      <c r="C58" t="s">
        <v>24</v>
      </c>
      <c r="D58" t="s">
        <v>46</v>
      </c>
      <c r="E58" t="s">
        <v>21</v>
      </c>
      <c r="F58" t="s">
        <v>52</v>
      </c>
      <c r="G58" s="5">
        <v>0.22270000000000001</v>
      </c>
      <c r="H58">
        <v>171</v>
      </c>
      <c r="I58">
        <v>768</v>
      </c>
      <c r="J58" s="5">
        <v>0.22270000000000001</v>
      </c>
      <c r="K58" s="5">
        <v>0.22270000000000001</v>
      </c>
      <c r="L58" s="5">
        <v>0.22270000000000001</v>
      </c>
      <c r="M58" s="5">
        <v>7.4200000000000002E-2</v>
      </c>
      <c r="N58" s="5">
        <v>0.33329999999999999</v>
      </c>
      <c r="O58" s="5">
        <v>0.12139999999999999</v>
      </c>
      <c r="P58" t="s">
        <v>10</v>
      </c>
      <c r="Q58" t="s">
        <v>61</v>
      </c>
    </row>
    <row r="59" spans="1:17">
      <c r="A59" t="s">
        <v>62</v>
      </c>
      <c r="B59" t="s">
        <v>26</v>
      </c>
      <c r="C59" t="s">
        <v>29</v>
      </c>
      <c r="D59" t="s">
        <v>46</v>
      </c>
      <c r="E59" t="s">
        <v>52</v>
      </c>
      <c r="F59" t="s">
        <v>52</v>
      </c>
      <c r="G59" s="5">
        <v>0.58850000000000002</v>
      </c>
      <c r="H59">
        <v>452</v>
      </c>
      <c r="I59">
        <v>768</v>
      </c>
      <c r="J59" s="5">
        <v>0.58850000000000002</v>
      </c>
      <c r="K59" s="5">
        <v>0.58850000000000002</v>
      </c>
      <c r="L59" s="5">
        <v>0.58850000000000002</v>
      </c>
      <c r="M59" s="5">
        <v>0.37669999999999998</v>
      </c>
      <c r="N59" s="5">
        <v>0.4622</v>
      </c>
      <c r="O59" s="5">
        <v>0.4118</v>
      </c>
      <c r="P59" t="s">
        <v>10</v>
      </c>
      <c r="Q59" t="s">
        <v>63</v>
      </c>
    </row>
    <row r="60" spans="1:17">
      <c r="A60" t="s">
        <v>64</v>
      </c>
      <c r="B60" t="s">
        <v>26</v>
      </c>
      <c r="C60" t="s">
        <v>29</v>
      </c>
      <c r="D60" t="s">
        <v>46</v>
      </c>
      <c r="E60" t="s">
        <v>47</v>
      </c>
      <c r="F60" t="s">
        <v>52</v>
      </c>
      <c r="G60" s="5">
        <v>0.54690000000000005</v>
      </c>
      <c r="H60">
        <v>420</v>
      </c>
      <c r="I60">
        <v>768</v>
      </c>
      <c r="J60" s="5">
        <v>0.54690000000000005</v>
      </c>
      <c r="K60" s="5">
        <v>0.54690000000000005</v>
      </c>
      <c r="L60" s="5">
        <v>0.54690000000000005</v>
      </c>
      <c r="M60" s="5">
        <v>0.35980000000000001</v>
      </c>
      <c r="N60" s="5">
        <v>0.37</v>
      </c>
      <c r="O60" s="5">
        <v>0.30570000000000003</v>
      </c>
      <c r="P60" t="s">
        <v>10</v>
      </c>
      <c r="Q60" t="s">
        <v>65</v>
      </c>
    </row>
    <row r="61" spans="1:17">
      <c r="A61" t="s">
        <v>66</v>
      </c>
      <c r="B61" t="s">
        <v>26</v>
      </c>
      <c r="C61" t="s">
        <v>27</v>
      </c>
      <c r="D61" t="s">
        <v>46</v>
      </c>
      <c r="E61" t="s">
        <v>47</v>
      </c>
      <c r="F61" t="s">
        <v>52</v>
      </c>
      <c r="G61" s="5">
        <v>0.52729999999999999</v>
      </c>
      <c r="H61">
        <v>405</v>
      </c>
      <c r="I61">
        <v>768</v>
      </c>
      <c r="J61" s="5">
        <v>0.52729999999999999</v>
      </c>
      <c r="K61" s="5">
        <v>0.52729999999999999</v>
      </c>
      <c r="L61" s="5">
        <v>0.52729999999999999</v>
      </c>
      <c r="M61" s="5">
        <v>0.34250000000000003</v>
      </c>
      <c r="N61" s="5">
        <v>0.33529999999999999</v>
      </c>
      <c r="O61" s="5">
        <v>0.2341</v>
      </c>
      <c r="P61" t="s">
        <v>10</v>
      </c>
      <c r="Q61" t="s">
        <v>67</v>
      </c>
    </row>
    <row r="62" spans="1:17">
      <c r="A62" t="s">
        <v>68</v>
      </c>
      <c r="B62" t="s">
        <v>26</v>
      </c>
      <c r="C62" t="s">
        <v>27</v>
      </c>
      <c r="D62" t="s">
        <v>46</v>
      </c>
      <c r="E62" t="s">
        <v>52</v>
      </c>
      <c r="F62" t="s">
        <v>52</v>
      </c>
      <c r="G62" s="5">
        <v>0.62109999999999999</v>
      </c>
      <c r="H62">
        <v>477</v>
      </c>
      <c r="I62">
        <v>768</v>
      </c>
      <c r="J62" s="5">
        <v>0.62109999999999999</v>
      </c>
      <c r="K62" s="5">
        <v>0.62109999999999999</v>
      </c>
      <c r="L62" s="5">
        <v>0.62109999999999999</v>
      </c>
      <c r="M62" s="5">
        <v>0.41420000000000001</v>
      </c>
      <c r="N62" s="5">
        <v>0.47660000000000002</v>
      </c>
      <c r="O62" s="5">
        <v>0.43049999999999999</v>
      </c>
      <c r="P62" t="s">
        <v>10</v>
      </c>
      <c r="Q62" t="s">
        <v>69</v>
      </c>
    </row>
  </sheetData>
  <pageMargins left="0.7" right="0.7" top="0.75" bottom="0.75" header="0.3" footer="0.3"/>
  <pageSetup paperSize="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5C3F2-B558-EE44-8436-D68E64450F27}">
  <dimension ref="A1:Q52"/>
  <sheetViews>
    <sheetView topLeftCell="A32" workbookViewId="0">
      <selection activeCell="A53" sqref="A53"/>
    </sheetView>
  </sheetViews>
  <sheetFormatPr defaultColWidth="11.42578125" defaultRowHeight="15"/>
  <cols>
    <col min="1" max="1" width="24.42578125" customWidth="1"/>
    <col min="3" max="4" width="31" bestFit="1" customWidth="1"/>
    <col min="8" max="8" width="16.5703125" customWidth="1"/>
    <col min="9" max="9" width="15.7109375" customWidth="1"/>
  </cols>
  <sheetData>
    <row r="1" spans="1:17" s="2" customFormat="1">
      <c r="A1" s="2" t="s">
        <v>0</v>
      </c>
      <c r="B1" s="2" t="s">
        <v>1</v>
      </c>
      <c r="C1" s="2" t="s">
        <v>4</v>
      </c>
      <c r="D1" s="2" t="s">
        <v>5</v>
      </c>
      <c r="E1" s="6" t="s">
        <v>6</v>
      </c>
      <c r="F1" s="2" t="s">
        <v>7</v>
      </c>
      <c r="G1" s="2" t="s">
        <v>8</v>
      </c>
      <c r="H1" s="6" t="s">
        <v>9</v>
      </c>
      <c r="I1" s="6" t="s">
        <v>10</v>
      </c>
      <c r="J1" s="6" t="s">
        <v>11</v>
      </c>
      <c r="K1" s="6" t="s">
        <v>12</v>
      </c>
      <c r="L1" s="6" t="s">
        <v>13</v>
      </c>
      <c r="M1" s="6" t="s">
        <v>14</v>
      </c>
      <c r="N1" s="6" t="s">
        <v>70</v>
      </c>
      <c r="O1" s="6" t="s">
        <v>71</v>
      </c>
      <c r="P1" s="6" t="s">
        <v>72</v>
      </c>
      <c r="Q1" s="2" t="s">
        <v>16</v>
      </c>
    </row>
    <row r="2" spans="1:17">
      <c r="A2" t="s">
        <v>73</v>
      </c>
      <c r="B2" t="s">
        <v>18</v>
      </c>
      <c r="C2" t="s">
        <v>21</v>
      </c>
      <c r="D2" s="7" t="s">
        <v>22</v>
      </c>
      <c r="E2" s="5">
        <v>0.36880000000000002</v>
      </c>
      <c r="F2">
        <v>118</v>
      </c>
      <c r="G2">
        <v>320</v>
      </c>
      <c r="H2" s="5">
        <v>0.36880000000000002</v>
      </c>
      <c r="I2" s="5">
        <v>0.36880000000000002</v>
      </c>
      <c r="J2" s="5">
        <v>0.36880000000000002</v>
      </c>
      <c r="K2" s="5">
        <v>0.35670000000000002</v>
      </c>
      <c r="L2" s="5">
        <v>0.36030000000000001</v>
      </c>
      <c r="M2" s="5">
        <v>0.3493</v>
      </c>
      <c r="N2" s="5">
        <v>0.38600000000000001</v>
      </c>
      <c r="O2" s="5">
        <v>0.36880000000000002</v>
      </c>
      <c r="P2" s="5">
        <v>0.36840000000000001</v>
      </c>
      <c r="Q2" t="s">
        <v>74</v>
      </c>
    </row>
    <row r="3" spans="1:17">
      <c r="A3" t="s">
        <v>75</v>
      </c>
      <c r="B3" t="s">
        <v>18</v>
      </c>
      <c r="C3" t="s">
        <v>21</v>
      </c>
      <c r="D3" s="7" t="s">
        <v>22</v>
      </c>
      <c r="E3" s="5">
        <v>0.4</v>
      </c>
      <c r="F3">
        <v>128</v>
      </c>
      <c r="G3">
        <v>320</v>
      </c>
      <c r="H3" s="5">
        <v>0.4</v>
      </c>
      <c r="I3" s="5">
        <v>0.4</v>
      </c>
      <c r="J3" s="5">
        <v>0.4</v>
      </c>
      <c r="K3" s="5">
        <v>0.1333</v>
      </c>
      <c r="L3" s="5">
        <v>0.33329999999999999</v>
      </c>
      <c r="M3" s="5">
        <v>0.1905</v>
      </c>
      <c r="N3" s="5">
        <v>0.16</v>
      </c>
      <c r="O3" s="5">
        <v>0.4</v>
      </c>
      <c r="P3" s="5">
        <v>0.2286</v>
      </c>
      <c r="Q3" t="s">
        <v>76</v>
      </c>
    </row>
    <row r="4" spans="1:17">
      <c r="A4" t="s">
        <v>77</v>
      </c>
      <c r="B4" t="s">
        <v>26</v>
      </c>
      <c r="C4" s="7" t="s">
        <v>22</v>
      </c>
      <c r="D4" s="7" t="s">
        <v>22</v>
      </c>
      <c r="E4" s="5">
        <v>0.52190000000000003</v>
      </c>
      <c r="F4">
        <v>167</v>
      </c>
      <c r="G4">
        <v>320</v>
      </c>
      <c r="H4" s="5">
        <v>0.52190000000000003</v>
      </c>
      <c r="I4" s="5">
        <v>0.52190000000000003</v>
      </c>
      <c r="J4" s="5">
        <v>0.52190000000000003</v>
      </c>
      <c r="K4" s="5">
        <v>0.52190000000000003</v>
      </c>
      <c r="L4" s="5">
        <v>0.52190000000000003</v>
      </c>
      <c r="M4" s="5">
        <v>0.51049999999999995</v>
      </c>
      <c r="N4" s="5">
        <v>0.51790000000000003</v>
      </c>
      <c r="O4" s="5">
        <v>0.52190000000000003</v>
      </c>
      <c r="P4" s="5">
        <v>0.51900000000000002</v>
      </c>
      <c r="Q4" t="s">
        <v>78</v>
      </c>
    </row>
    <row r="5" spans="1:17">
      <c r="A5" t="s">
        <v>77</v>
      </c>
      <c r="B5" t="s">
        <v>26</v>
      </c>
      <c r="C5" s="7" t="s">
        <v>22</v>
      </c>
      <c r="D5" s="7" t="s">
        <v>79</v>
      </c>
      <c r="E5" s="5">
        <v>0.64380000000000004</v>
      </c>
      <c r="F5">
        <v>206</v>
      </c>
      <c r="G5">
        <v>320</v>
      </c>
      <c r="H5" s="5">
        <v>0.64380000000000004</v>
      </c>
      <c r="I5" s="5">
        <v>0.64380000000000004</v>
      </c>
      <c r="J5" s="5">
        <v>0.64380000000000004</v>
      </c>
      <c r="K5" s="5">
        <v>0.68</v>
      </c>
      <c r="L5" s="5">
        <v>0.63990000000000002</v>
      </c>
      <c r="M5" s="5">
        <v>0.62760000000000005</v>
      </c>
      <c r="N5" s="5">
        <v>0.75009999999999999</v>
      </c>
      <c r="O5" s="5">
        <v>0.64380000000000004</v>
      </c>
      <c r="P5" s="5">
        <v>0.66920000000000002</v>
      </c>
      <c r="Q5" t="s">
        <v>80</v>
      </c>
    </row>
    <row r="6" spans="1:17">
      <c r="A6" t="s">
        <v>77</v>
      </c>
      <c r="B6" t="s">
        <v>26</v>
      </c>
      <c r="C6" s="7" t="s">
        <v>22</v>
      </c>
      <c r="D6" s="7" t="s">
        <v>81</v>
      </c>
      <c r="E6" s="5">
        <v>0.61880000000000002</v>
      </c>
      <c r="F6">
        <v>198</v>
      </c>
      <c r="G6">
        <v>320</v>
      </c>
      <c r="H6" s="5">
        <v>0.61880000000000002</v>
      </c>
      <c r="I6" s="5">
        <v>0.61880000000000002</v>
      </c>
      <c r="J6" s="5">
        <v>0.61880000000000002</v>
      </c>
      <c r="K6" s="5">
        <v>0.67200000000000004</v>
      </c>
      <c r="L6" s="5">
        <v>0.62690000000000001</v>
      </c>
      <c r="M6" s="5">
        <v>0.60829999999999995</v>
      </c>
      <c r="N6" s="5">
        <v>0.77149999999999996</v>
      </c>
      <c r="O6" s="5">
        <v>0.61880000000000002</v>
      </c>
      <c r="P6" s="5">
        <v>0.65959999999999996</v>
      </c>
      <c r="Q6" t="s">
        <v>82</v>
      </c>
    </row>
    <row r="7" spans="1:17">
      <c r="A7" t="s">
        <v>77</v>
      </c>
      <c r="B7" t="s">
        <v>26</v>
      </c>
      <c r="C7" s="7" t="s">
        <v>22</v>
      </c>
      <c r="D7" s="7" t="s">
        <v>83</v>
      </c>
      <c r="E7" s="5">
        <v>0.625</v>
      </c>
      <c r="F7">
        <v>200</v>
      </c>
      <c r="G7">
        <v>320</v>
      </c>
      <c r="H7" s="5">
        <v>0.625</v>
      </c>
      <c r="I7" s="5">
        <v>0.625</v>
      </c>
      <c r="J7" s="5">
        <v>0.625</v>
      </c>
      <c r="K7" s="5">
        <v>0.6724</v>
      </c>
      <c r="L7" s="5">
        <v>0.63749999999999996</v>
      </c>
      <c r="M7" s="5">
        <v>0.60580000000000001</v>
      </c>
      <c r="N7" s="5">
        <v>0.78910000000000002</v>
      </c>
      <c r="O7" s="5">
        <v>0.625</v>
      </c>
      <c r="P7" s="5">
        <v>0.66469999999999996</v>
      </c>
      <c r="Q7" t="s">
        <v>84</v>
      </c>
    </row>
    <row r="8" spans="1:17">
      <c r="A8" t="s">
        <v>77</v>
      </c>
      <c r="B8" t="s">
        <v>26</v>
      </c>
      <c r="C8" s="7" t="s">
        <v>22</v>
      </c>
      <c r="D8" s="7" t="s">
        <v>85</v>
      </c>
      <c r="E8" s="5">
        <v>0.63749999999999996</v>
      </c>
      <c r="F8">
        <v>204</v>
      </c>
      <c r="G8">
        <v>320</v>
      </c>
      <c r="H8" s="5">
        <v>0.63749999999999996</v>
      </c>
      <c r="I8" s="5">
        <v>0.63749999999999996</v>
      </c>
      <c r="J8" s="5">
        <v>0.63749999999999996</v>
      </c>
      <c r="K8" s="5">
        <v>0.67769999999999997</v>
      </c>
      <c r="L8" s="5">
        <v>0.6462</v>
      </c>
      <c r="M8" s="5">
        <v>0.62080000000000002</v>
      </c>
      <c r="N8" s="5">
        <v>0.79139999999999999</v>
      </c>
      <c r="O8" s="5">
        <v>0.63749999999999996</v>
      </c>
      <c r="P8" s="5">
        <v>0.67989999999999995</v>
      </c>
      <c r="Q8" t="s">
        <v>86</v>
      </c>
    </row>
    <row r="9" spans="1:17">
      <c r="A9" t="s">
        <v>87</v>
      </c>
      <c r="B9" t="s">
        <v>18</v>
      </c>
      <c r="C9" t="s">
        <v>21</v>
      </c>
      <c r="D9" s="7" t="s">
        <v>79</v>
      </c>
      <c r="E9" s="5">
        <v>0.27500000000000002</v>
      </c>
      <c r="F9">
        <v>88</v>
      </c>
      <c r="G9">
        <v>320</v>
      </c>
      <c r="H9" s="5">
        <v>0.27500000000000002</v>
      </c>
      <c r="I9" s="5">
        <v>0.27500000000000002</v>
      </c>
      <c r="J9" s="5">
        <v>0.27500000000000002</v>
      </c>
      <c r="K9" s="5">
        <v>0.29320000000000002</v>
      </c>
      <c r="L9" s="5">
        <v>0.2989</v>
      </c>
      <c r="M9" s="5">
        <v>0.26740000000000003</v>
      </c>
      <c r="N9" s="5">
        <v>0.35439999999999999</v>
      </c>
      <c r="O9" s="5">
        <v>0.27500000000000002</v>
      </c>
      <c r="P9" s="5">
        <v>0.28060000000000002</v>
      </c>
      <c r="Q9" t="s">
        <v>88</v>
      </c>
    </row>
    <row r="10" spans="1:17">
      <c r="A10" t="s">
        <v>89</v>
      </c>
      <c r="B10" t="s">
        <v>18</v>
      </c>
      <c r="C10" t="s">
        <v>21</v>
      </c>
      <c r="D10" s="7" t="s">
        <v>79</v>
      </c>
      <c r="E10" s="5">
        <v>0.22189999999999999</v>
      </c>
      <c r="F10">
        <v>71</v>
      </c>
      <c r="G10">
        <v>320</v>
      </c>
      <c r="H10" s="5">
        <v>0.22189999999999999</v>
      </c>
      <c r="I10" s="5">
        <v>0.22189999999999999</v>
      </c>
      <c r="J10" s="5">
        <v>0.22189999999999999</v>
      </c>
      <c r="K10" s="5">
        <v>7.3999999999999996E-2</v>
      </c>
      <c r="L10" s="5">
        <v>0.33329999999999999</v>
      </c>
      <c r="M10" s="5">
        <v>0.1211</v>
      </c>
      <c r="N10" s="5">
        <v>4.9200000000000001E-2</v>
      </c>
      <c r="O10" s="5">
        <v>0.22189999999999999</v>
      </c>
      <c r="P10" s="5">
        <v>8.0600000000000005E-2</v>
      </c>
      <c r="Q10" t="s">
        <v>90</v>
      </c>
    </row>
    <row r="11" spans="1:17">
      <c r="A11" t="s">
        <v>91</v>
      </c>
      <c r="B11" t="s">
        <v>26</v>
      </c>
      <c r="C11" s="7" t="s">
        <v>79</v>
      </c>
      <c r="D11" s="7" t="s">
        <v>22</v>
      </c>
      <c r="E11" s="5">
        <v>0.53439999999999999</v>
      </c>
      <c r="F11">
        <v>171</v>
      </c>
      <c r="G11">
        <v>320</v>
      </c>
      <c r="H11" s="5">
        <v>0.53439999999999999</v>
      </c>
      <c r="I11" s="5">
        <v>0.53439999999999999</v>
      </c>
      <c r="J11" s="5">
        <v>0.53439999999999999</v>
      </c>
      <c r="K11" s="5">
        <v>0.55589999999999995</v>
      </c>
      <c r="L11" s="5">
        <v>0.51859999999999995</v>
      </c>
      <c r="M11" s="5">
        <v>0.52329999999999999</v>
      </c>
      <c r="N11" s="5">
        <v>0.5333</v>
      </c>
      <c r="O11" s="5">
        <v>0.53439999999999999</v>
      </c>
      <c r="P11" s="5">
        <v>0.52159999999999995</v>
      </c>
      <c r="Q11" t="s">
        <v>92</v>
      </c>
    </row>
    <row r="12" spans="1:17">
      <c r="A12" t="s">
        <v>91</v>
      </c>
      <c r="B12" t="s">
        <v>26</v>
      </c>
      <c r="C12" s="7" t="s">
        <v>79</v>
      </c>
      <c r="D12" s="7" t="s">
        <v>79</v>
      </c>
      <c r="E12" s="5">
        <v>0.68130000000000002</v>
      </c>
      <c r="F12">
        <v>218</v>
      </c>
      <c r="G12">
        <v>320</v>
      </c>
      <c r="H12" s="5">
        <v>0.68130000000000002</v>
      </c>
      <c r="I12" s="5">
        <v>0.68130000000000002</v>
      </c>
      <c r="J12" s="5">
        <v>0.68130000000000002</v>
      </c>
      <c r="K12" s="5">
        <v>0.66339999999999999</v>
      </c>
      <c r="L12" s="5">
        <v>0.62180000000000002</v>
      </c>
      <c r="M12" s="5">
        <v>0.62090000000000001</v>
      </c>
      <c r="N12" s="5">
        <v>0.72019999999999995</v>
      </c>
      <c r="O12" s="5">
        <v>0.68130000000000002</v>
      </c>
      <c r="P12" s="5">
        <v>0.68600000000000005</v>
      </c>
      <c r="Q12" t="s">
        <v>93</v>
      </c>
    </row>
    <row r="13" spans="1:17">
      <c r="A13" t="s">
        <v>91</v>
      </c>
      <c r="B13" t="s">
        <v>26</v>
      </c>
      <c r="C13" s="7" t="s">
        <v>79</v>
      </c>
      <c r="D13" s="7" t="s">
        <v>81</v>
      </c>
      <c r="E13" s="5">
        <v>0.72189999999999999</v>
      </c>
      <c r="F13">
        <v>231</v>
      </c>
      <c r="G13">
        <v>320</v>
      </c>
      <c r="H13" s="5">
        <v>0.72189999999999999</v>
      </c>
      <c r="I13" s="5">
        <v>0.72189999999999999</v>
      </c>
      <c r="J13" s="5">
        <v>0.72189999999999999</v>
      </c>
      <c r="K13" s="5">
        <v>0.70509999999999995</v>
      </c>
      <c r="L13" s="5">
        <v>0.66120000000000001</v>
      </c>
      <c r="M13" s="5">
        <v>0.6633</v>
      </c>
      <c r="N13" s="5">
        <v>0.77759999999999996</v>
      </c>
      <c r="O13" s="5">
        <v>0.72189999999999999</v>
      </c>
      <c r="P13" s="5">
        <v>0.73709999999999998</v>
      </c>
      <c r="Q13" t="s">
        <v>94</v>
      </c>
    </row>
    <row r="14" spans="1:17">
      <c r="A14" t="s">
        <v>91</v>
      </c>
      <c r="B14" t="s">
        <v>26</v>
      </c>
      <c r="C14" s="7" t="s">
        <v>79</v>
      </c>
      <c r="D14" s="7" t="s">
        <v>83</v>
      </c>
      <c r="E14" s="5">
        <v>0.69689999999999996</v>
      </c>
      <c r="F14">
        <v>223</v>
      </c>
      <c r="G14">
        <v>320</v>
      </c>
      <c r="H14" s="5">
        <v>0.69689999999999996</v>
      </c>
      <c r="I14" s="5">
        <v>0.69689999999999996</v>
      </c>
      <c r="J14" s="5">
        <v>0.69689999999999996</v>
      </c>
      <c r="K14" s="5">
        <v>0.67910000000000004</v>
      </c>
      <c r="L14" s="5">
        <v>0.64300000000000002</v>
      </c>
      <c r="M14" s="5">
        <v>0.626</v>
      </c>
      <c r="N14" s="5">
        <v>0.78549999999999998</v>
      </c>
      <c r="O14" s="5">
        <v>0.69689999999999996</v>
      </c>
      <c r="P14" s="5">
        <v>0.71840000000000004</v>
      </c>
      <c r="Q14" t="s">
        <v>95</v>
      </c>
    </row>
    <row r="15" spans="1:17">
      <c r="A15" t="s">
        <v>91</v>
      </c>
      <c r="B15" t="s">
        <v>26</v>
      </c>
      <c r="C15" s="7" t="s">
        <v>79</v>
      </c>
      <c r="D15" s="7" t="s">
        <v>85</v>
      </c>
      <c r="E15" s="5">
        <v>0.71560000000000001</v>
      </c>
      <c r="F15">
        <v>229</v>
      </c>
      <c r="G15">
        <v>320</v>
      </c>
      <c r="H15" s="5">
        <v>0.71560000000000001</v>
      </c>
      <c r="I15" s="5">
        <v>0.71560000000000001</v>
      </c>
      <c r="J15" s="5">
        <v>0.71560000000000001</v>
      </c>
      <c r="K15" s="5">
        <v>0.70940000000000003</v>
      </c>
      <c r="L15" s="5">
        <v>0.66310000000000002</v>
      </c>
      <c r="M15" s="5">
        <v>0.65369999999999995</v>
      </c>
      <c r="N15" s="5">
        <v>0.79530000000000001</v>
      </c>
      <c r="O15" s="5">
        <v>0.71560000000000001</v>
      </c>
      <c r="P15" s="5">
        <v>0.73540000000000005</v>
      </c>
      <c r="Q15" t="s">
        <v>96</v>
      </c>
    </row>
    <row r="16" spans="1:17">
      <c r="A16" t="s">
        <v>97</v>
      </c>
      <c r="B16" t="s">
        <v>18</v>
      </c>
      <c r="C16" t="s">
        <v>21</v>
      </c>
      <c r="D16" s="7" t="s">
        <v>81</v>
      </c>
      <c r="E16" s="5">
        <v>0.28749999999999998</v>
      </c>
      <c r="F16">
        <v>92</v>
      </c>
      <c r="G16">
        <v>320</v>
      </c>
      <c r="H16" s="5">
        <v>0.28749999999999998</v>
      </c>
      <c r="I16" s="5">
        <v>0.28749999999999998</v>
      </c>
      <c r="J16" s="5">
        <v>0.28749999999999998</v>
      </c>
      <c r="K16" s="5">
        <v>0.318</v>
      </c>
      <c r="L16" s="5">
        <v>0.31569999999999998</v>
      </c>
      <c r="M16" s="5">
        <v>0.27810000000000001</v>
      </c>
      <c r="N16" s="5">
        <v>0.41439999999999999</v>
      </c>
      <c r="O16" s="5">
        <v>0.28749999999999998</v>
      </c>
      <c r="P16" s="5">
        <v>0.30409999999999998</v>
      </c>
      <c r="Q16" t="s">
        <v>98</v>
      </c>
    </row>
    <row r="17" spans="1:17">
      <c r="A17" t="s">
        <v>99</v>
      </c>
      <c r="B17" t="s">
        <v>18</v>
      </c>
      <c r="C17" t="s">
        <v>21</v>
      </c>
      <c r="D17" s="7" t="s">
        <v>81</v>
      </c>
      <c r="E17" s="5">
        <v>0.1875</v>
      </c>
      <c r="F17">
        <v>60</v>
      </c>
      <c r="G17">
        <v>320</v>
      </c>
      <c r="H17" s="5">
        <v>0.1875</v>
      </c>
      <c r="I17" s="5">
        <v>0.1875</v>
      </c>
      <c r="J17" s="5">
        <v>0.1875</v>
      </c>
      <c r="K17" s="5">
        <v>6.25E-2</v>
      </c>
      <c r="L17" s="5">
        <v>0.33329999999999999</v>
      </c>
      <c r="M17" s="5">
        <v>0.1053</v>
      </c>
      <c r="N17" s="5">
        <v>3.5200000000000002E-2</v>
      </c>
      <c r="O17" s="5">
        <v>0.1875</v>
      </c>
      <c r="P17" s="5">
        <v>5.9200000000000003E-2</v>
      </c>
      <c r="Q17" t="s">
        <v>100</v>
      </c>
    </row>
    <row r="18" spans="1:17">
      <c r="A18" t="s">
        <v>101</v>
      </c>
      <c r="B18" t="s">
        <v>26</v>
      </c>
      <c r="C18" s="7" t="s">
        <v>81</v>
      </c>
      <c r="D18" s="7" t="s">
        <v>22</v>
      </c>
      <c r="E18" s="5">
        <v>0.52190000000000003</v>
      </c>
      <c r="F18">
        <v>167</v>
      </c>
      <c r="G18">
        <v>320</v>
      </c>
      <c r="H18" s="5">
        <v>0.52190000000000003</v>
      </c>
      <c r="I18" s="5">
        <v>0.52190000000000003</v>
      </c>
      <c r="J18" s="5">
        <v>0.52190000000000003</v>
      </c>
      <c r="K18" s="5">
        <v>0.5696</v>
      </c>
      <c r="L18" s="5">
        <v>0.50280000000000002</v>
      </c>
      <c r="M18" s="5">
        <v>0.51339999999999997</v>
      </c>
      <c r="N18" s="5">
        <v>0.53420000000000001</v>
      </c>
      <c r="O18" s="5">
        <v>0.52190000000000003</v>
      </c>
      <c r="P18" s="5">
        <v>0.51029999999999998</v>
      </c>
      <c r="Q18" t="s">
        <v>102</v>
      </c>
    </row>
    <row r="19" spans="1:17">
      <c r="A19" t="s">
        <v>101</v>
      </c>
      <c r="B19" t="s">
        <v>26</v>
      </c>
      <c r="C19" s="7" t="s">
        <v>81</v>
      </c>
      <c r="D19" s="7" t="s">
        <v>79</v>
      </c>
      <c r="E19" s="5">
        <v>0.64690000000000003</v>
      </c>
      <c r="F19">
        <v>207</v>
      </c>
      <c r="G19">
        <v>320</v>
      </c>
      <c r="H19" s="5">
        <v>0.64690000000000003</v>
      </c>
      <c r="I19" s="5">
        <v>0.64690000000000003</v>
      </c>
      <c r="J19" s="5">
        <v>0.64690000000000003</v>
      </c>
      <c r="K19" s="5">
        <v>0.63739999999999997</v>
      </c>
      <c r="L19" s="5">
        <v>0.55740000000000001</v>
      </c>
      <c r="M19" s="5">
        <v>0.55600000000000005</v>
      </c>
      <c r="N19" s="5">
        <v>0.69399999999999995</v>
      </c>
      <c r="O19" s="5">
        <v>0.64690000000000003</v>
      </c>
      <c r="P19" s="5">
        <v>0.64219999999999999</v>
      </c>
      <c r="Q19" t="s">
        <v>103</v>
      </c>
    </row>
    <row r="20" spans="1:17">
      <c r="A20" t="s">
        <v>101</v>
      </c>
      <c r="B20" t="s">
        <v>26</v>
      </c>
      <c r="C20" s="7" t="s">
        <v>81</v>
      </c>
      <c r="D20" s="7" t="s">
        <v>81</v>
      </c>
      <c r="E20" s="5">
        <v>0.67190000000000005</v>
      </c>
      <c r="F20">
        <v>215</v>
      </c>
      <c r="G20">
        <v>320</v>
      </c>
      <c r="H20" s="5">
        <v>0.67190000000000005</v>
      </c>
      <c r="I20" s="5">
        <v>0.67190000000000005</v>
      </c>
      <c r="J20" s="5">
        <v>0.67190000000000005</v>
      </c>
      <c r="K20" s="5">
        <v>0.69720000000000004</v>
      </c>
      <c r="L20" s="5">
        <v>0.62409999999999999</v>
      </c>
      <c r="M20" s="5">
        <v>0.62690000000000001</v>
      </c>
      <c r="N20" s="5">
        <v>0.76470000000000005</v>
      </c>
      <c r="O20" s="5">
        <v>0.67190000000000005</v>
      </c>
      <c r="P20" s="5">
        <v>0.69630000000000003</v>
      </c>
      <c r="Q20" t="s">
        <v>104</v>
      </c>
    </row>
    <row r="21" spans="1:17">
      <c r="A21" t="s">
        <v>101</v>
      </c>
      <c r="B21" t="s">
        <v>26</v>
      </c>
      <c r="C21" s="7" t="s">
        <v>81</v>
      </c>
      <c r="D21" s="7" t="s">
        <v>83</v>
      </c>
      <c r="E21" s="5">
        <v>0.69059999999999999</v>
      </c>
      <c r="F21">
        <v>221</v>
      </c>
      <c r="G21">
        <v>320</v>
      </c>
      <c r="H21" s="5">
        <v>0.69059999999999999</v>
      </c>
      <c r="I21" s="5">
        <v>0.69059999999999999</v>
      </c>
      <c r="J21" s="5">
        <v>0.69059999999999999</v>
      </c>
      <c r="K21" s="5">
        <v>0.7258</v>
      </c>
      <c r="L21" s="5">
        <v>0.61370000000000002</v>
      </c>
      <c r="M21" s="5">
        <v>0.60760000000000003</v>
      </c>
      <c r="N21" s="5">
        <v>0.79049999999999998</v>
      </c>
      <c r="O21" s="5">
        <v>0.69059999999999999</v>
      </c>
      <c r="P21" s="5">
        <v>0.70389999999999997</v>
      </c>
      <c r="Q21" t="s">
        <v>105</v>
      </c>
    </row>
    <row r="22" spans="1:17">
      <c r="A22" t="s">
        <v>101</v>
      </c>
      <c r="B22" t="s">
        <v>26</v>
      </c>
      <c r="C22" s="7" t="s">
        <v>81</v>
      </c>
      <c r="D22" s="7" t="s">
        <v>85</v>
      </c>
      <c r="E22" s="5">
        <v>0.67500000000000004</v>
      </c>
      <c r="F22">
        <v>216</v>
      </c>
      <c r="G22">
        <v>320</v>
      </c>
      <c r="H22" s="5">
        <v>0.67500000000000004</v>
      </c>
      <c r="I22" s="5">
        <v>0.67500000000000004</v>
      </c>
      <c r="J22" s="5">
        <v>0.67500000000000004</v>
      </c>
      <c r="K22" s="5">
        <v>0.67200000000000004</v>
      </c>
      <c r="L22" s="5">
        <v>0.58030000000000004</v>
      </c>
      <c r="M22" s="5">
        <v>0.58650000000000002</v>
      </c>
      <c r="N22" s="5">
        <v>0.76160000000000005</v>
      </c>
      <c r="O22" s="5">
        <v>0.67500000000000004</v>
      </c>
      <c r="P22" s="5">
        <v>0.69410000000000005</v>
      </c>
      <c r="Q22" t="s">
        <v>106</v>
      </c>
    </row>
    <row r="23" spans="1:17">
      <c r="A23" t="s">
        <v>107</v>
      </c>
      <c r="B23" t="s">
        <v>18</v>
      </c>
      <c r="C23" t="s">
        <v>21</v>
      </c>
      <c r="D23" s="7" t="s">
        <v>83</v>
      </c>
      <c r="E23" s="5">
        <v>0.3125</v>
      </c>
      <c r="F23">
        <v>100</v>
      </c>
      <c r="G23">
        <v>320</v>
      </c>
      <c r="H23" s="5">
        <v>0.3125</v>
      </c>
      <c r="I23" s="5">
        <v>0.3125</v>
      </c>
      <c r="J23" s="5">
        <v>0.3125</v>
      </c>
      <c r="K23" s="5">
        <v>0.35010000000000002</v>
      </c>
      <c r="L23" s="5">
        <v>0.3397</v>
      </c>
      <c r="M23" s="5">
        <v>0.2979</v>
      </c>
      <c r="N23" s="5">
        <v>0.48409999999999997</v>
      </c>
      <c r="O23" s="5">
        <v>0.3125</v>
      </c>
      <c r="P23" s="5">
        <v>0.33800000000000002</v>
      </c>
      <c r="Q23" t="s">
        <v>108</v>
      </c>
    </row>
    <row r="24" spans="1:17">
      <c r="A24" t="s">
        <v>109</v>
      </c>
      <c r="B24" t="s">
        <v>18</v>
      </c>
      <c r="C24" t="s">
        <v>21</v>
      </c>
      <c r="D24" s="7" t="s">
        <v>83</v>
      </c>
      <c r="E24" s="5">
        <v>0.18440000000000001</v>
      </c>
      <c r="F24">
        <v>59</v>
      </c>
      <c r="G24">
        <v>320</v>
      </c>
      <c r="H24" s="5">
        <v>0.18440000000000001</v>
      </c>
      <c r="I24" s="5">
        <v>0.18440000000000001</v>
      </c>
      <c r="J24" s="5">
        <v>0.18440000000000001</v>
      </c>
      <c r="K24" s="5">
        <v>6.1499999999999999E-2</v>
      </c>
      <c r="L24" s="5">
        <v>0.33329999999999999</v>
      </c>
      <c r="M24" s="5">
        <v>0.1038</v>
      </c>
      <c r="N24" s="5">
        <v>3.4000000000000002E-2</v>
      </c>
      <c r="O24" s="5">
        <v>0.18440000000000001</v>
      </c>
      <c r="P24" s="5">
        <v>5.74E-2</v>
      </c>
      <c r="Q24" t="s">
        <v>110</v>
      </c>
    </row>
    <row r="25" spans="1:17">
      <c r="A25" t="s">
        <v>111</v>
      </c>
      <c r="B25" t="s">
        <v>26</v>
      </c>
      <c r="C25" s="7" t="s">
        <v>83</v>
      </c>
      <c r="D25" s="7" t="s">
        <v>22</v>
      </c>
      <c r="E25" s="5">
        <v>0.51880000000000004</v>
      </c>
      <c r="F25">
        <v>166</v>
      </c>
      <c r="G25">
        <v>320</v>
      </c>
      <c r="H25" s="5">
        <v>0.51880000000000004</v>
      </c>
      <c r="I25" s="5">
        <v>0.51880000000000004</v>
      </c>
      <c r="J25" s="5">
        <v>0.51880000000000004</v>
      </c>
      <c r="K25" s="5">
        <v>0.52590000000000003</v>
      </c>
      <c r="L25" s="5">
        <v>0.495</v>
      </c>
      <c r="M25" s="5">
        <v>0.50260000000000005</v>
      </c>
      <c r="N25" s="5">
        <v>0.51680000000000004</v>
      </c>
      <c r="O25" s="5">
        <v>0.51880000000000004</v>
      </c>
      <c r="P25" s="5">
        <v>0.51229999999999998</v>
      </c>
      <c r="Q25" t="s">
        <v>112</v>
      </c>
    </row>
    <row r="26" spans="1:17">
      <c r="A26" t="s">
        <v>111</v>
      </c>
      <c r="B26" t="s">
        <v>26</v>
      </c>
      <c r="C26" s="7" t="s">
        <v>83</v>
      </c>
      <c r="D26" s="7" t="s">
        <v>79</v>
      </c>
      <c r="E26" s="5">
        <v>0.64380000000000004</v>
      </c>
      <c r="F26">
        <v>206</v>
      </c>
      <c r="G26">
        <v>320</v>
      </c>
      <c r="H26" s="5">
        <v>0.64380000000000004</v>
      </c>
      <c r="I26" s="5">
        <v>0.64380000000000004</v>
      </c>
      <c r="J26" s="5">
        <v>0.64380000000000004</v>
      </c>
      <c r="K26" s="5">
        <v>0.65749999999999997</v>
      </c>
      <c r="L26" s="5">
        <v>0.59609999999999996</v>
      </c>
      <c r="M26" s="5">
        <v>0.59799999999999998</v>
      </c>
      <c r="N26" s="5">
        <v>0.7198</v>
      </c>
      <c r="O26" s="5">
        <v>0.64380000000000004</v>
      </c>
      <c r="P26" s="5">
        <v>0.6613</v>
      </c>
      <c r="Q26" t="s">
        <v>113</v>
      </c>
    </row>
    <row r="27" spans="1:17">
      <c r="A27" t="s">
        <v>111</v>
      </c>
      <c r="B27" t="s">
        <v>26</v>
      </c>
      <c r="C27" s="7" t="s">
        <v>83</v>
      </c>
      <c r="D27" s="7" t="s">
        <v>81</v>
      </c>
      <c r="E27" s="5">
        <v>0.66559999999999997</v>
      </c>
      <c r="F27">
        <v>213</v>
      </c>
      <c r="G27">
        <v>320</v>
      </c>
      <c r="H27" s="5">
        <v>0.66559999999999997</v>
      </c>
      <c r="I27" s="5">
        <v>0.66559999999999997</v>
      </c>
      <c r="J27" s="5">
        <v>0.66559999999999997</v>
      </c>
      <c r="K27" s="5">
        <v>0.67589999999999995</v>
      </c>
      <c r="L27" s="5">
        <v>0.6391</v>
      </c>
      <c r="M27" s="5">
        <v>0.63080000000000003</v>
      </c>
      <c r="N27" s="5">
        <v>0.76859999999999995</v>
      </c>
      <c r="O27" s="5">
        <v>0.66559999999999997</v>
      </c>
      <c r="P27" s="5">
        <v>0.69720000000000004</v>
      </c>
      <c r="Q27" t="s">
        <v>114</v>
      </c>
    </row>
    <row r="28" spans="1:17">
      <c r="A28" t="s">
        <v>111</v>
      </c>
      <c r="B28" t="s">
        <v>26</v>
      </c>
      <c r="C28" s="7" t="s">
        <v>83</v>
      </c>
      <c r="D28" s="7" t="s">
        <v>83</v>
      </c>
      <c r="E28" s="5">
        <v>0.625</v>
      </c>
      <c r="F28">
        <v>200</v>
      </c>
      <c r="G28">
        <v>320</v>
      </c>
      <c r="H28" s="5">
        <v>0.625</v>
      </c>
      <c r="I28" s="5">
        <v>0.625</v>
      </c>
      <c r="J28" s="5">
        <v>0.625</v>
      </c>
      <c r="K28" s="5">
        <v>0.63990000000000002</v>
      </c>
      <c r="L28" s="5">
        <v>0.60029999999999994</v>
      </c>
      <c r="M28" s="5">
        <v>0.57679999999999998</v>
      </c>
      <c r="N28" s="5">
        <v>0.76339999999999997</v>
      </c>
      <c r="O28" s="5">
        <v>0.625</v>
      </c>
      <c r="P28" s="5">
        <v>0.66059999999999997</v>
      </c>
      <c r="Q28" t="s">
        <v>115</v>
      </c>
    </row>
    <row r="29" spans="1:17">
      <c r="A29" t="s">
        <v>111</v>
      </c>
      <c r="B29" t="s">
        <v>26</v>
      </c>
      <c r="C29" s="7" t="s">
        <v>83</v>
      </c>
      <c r="D29" s="7" t="s">
        <v>85</v>
      </c>
      <c r="E29" s="5">
        <v>0.66249999999999998</v>
      </c>
      <c r="F29">
        <v>212</v>
      </c>
      <c r="G29">
        <v>320</v>
      </c>
      <c r="H29" s="5">
        <v>0.66249999999999998</v>
      </c>
      <c r="I29" s="5">
        <v>0.66249999999999998</v>
      </c>
      <c r="J29" s="5">
        <v>0.66249999999999998</v>
      </c>
      <c r="K29" s="5">
        <v>0.68679999999999997</v>
      </c>
      <c r="L29" s="5">
        <v>0.63419999999999999</v>
      </c>
      <c r="M29" s="5">
        <v>0.61880000000000002</v>
      </c>
      <c r="N29" s="5">
        <v>0.78739999999999999</v>
      </c>
      <c r="O29" s="5">
        <v>0.66249999999999998</v>
      </c>
      <c r="P29" s="5">
        <v>0.69640000000000002</v>
      </c>
      <c r="Q29" t="s">
        <v>116</v>
      </c>
    </row>
    <row r="30" spans="1:17">
      <c r="A30" t="s">
        <v>117</v>
      </c>
      <c r="B30" t="s">
        <v>18</v>
      </c>
      <c r="C30" s="7" t="s">
        <v>21</v>
      </c>
      <c r="D30" s="7" t="s">
        <v>85</v>
      </c>
      <c r="E30" s="5">
        <v>0.30630000000000002</v>
      </c>
      <c r="F30">
        <v>98</v>
      </c>
      <c r="G30">
        <v>320</v>
      </c>
      <c r="H30" s="5">
        <v>0.30630000000000002</v>
      </c>
      <c r="I30" s="5">
        <v>0.30630000000000002</v>
      </c>
      <c r="J30" s="5">
        <v>0.30630000000000002</v>
      </c>
      <c r="K30" s="5">
        <v>0.3332</v>
      </c>
      <c r="L30" s="5">
        <v>0.3614</v>
      </c>
      <c r="M30" s="5">
        <v>0.29920000000000002</v>
      </c>
      <c r="N30" s="5">
        <v>0.43099999999999999</v>
      </c>
      <c r="O30" s="5">
        <v>0.30630000000000002</v>
      </c>
      <c r="P30" s="5">
        <v>0.31419999999999998</v>
      </c>
      <c r="Q30" t="s">
        <v>118</v>
      </c>
    </row>
    <row r="31" spans="1:17">
      <c r="A31" t="s">
        <v>119</v>
      </c>
      <c r="B31" t="s">
        <v>18</v>
      </c>
      <c r="C31" s="7" t="s">
        <v>21</v>
      </c>
      <c r="D31" s="7" t="s">
        <v>85</v>
      </c>
      <c r="E31" s="5">
        <v>0.17499999999999999</v>
      </c>
      <c r="F31">
        <v>56</v>
      </c>
      <c r="G31">
        <v>320</v>
      </c>
      <c r="H31" s="5">
        <v>0.17499999999999999</v>
      </c>
      <c r="I31" s="5">
        <v>0.17499999999999999</v>
      </c>
      <c r="J31" s="5">
        <v>0.17499999999999999</v>
      </c>
      <c r="K31" s="5">
        <v>5.8299999999999998E-2</v>
      </c>
      <c r="L31" s="5">
        <v>0.33329999999999999</v>
      </c>
      <c r="M31" s="5">
        <v>9.9299999999999999E-2</v>
      </c>
      <c r="N31" s="5">
        <v>3.0599999999999999E-2</v>
      </c>
      <c r="O31" s="5">
        <v>0.17499999999999999</v>
      </c>
      <c r="P31" s="5">
        <v>5.21E-2</v>
      </c>
      <c r="Q31" t="s">
        <v>120</v>
      </c>
    </row>
    <row r="32" spans="1:17">
      <c r="A32" t="s">
        <v>121</v>
      </c>
      <c r="B32" t="s">
        <v>26</v>
      </c>
      <c r="C32" s="7" t="s">
        <v>85</v>
      </c>
      <c r="D32" s="7" t="s">
        <v>22</v>
      </c>
      <c r="E32" s="5">
        <v>0.51880000000000004</v>
      </c>
      <c r="F32">
        <v>166</v>
      </c>
      <c r="G32">
        <v>320</v>
      </c>
      <c r="H32" s="5">
        <v>0.51880000000000004</v>
      </c>
      <c r="I32" s="5">
        <v>0.51880000000000004</v>
      </c>
      <c r="J32" s="5">
        <v>0.51880000000000004</v>
      </c>
      <c r="K32" s="5">
        <v>0.50049999999999994</v>
      </c>
      <c r="L32" s="5">
        <v>0.5081</v>
      </c>
      <c r="M32" s="5">
        <v>0.49</v>
      </c>
      <c r="N32" s="5">
        <v>0.49330000000000002</v>
      </c>
      <c r="O32" s="5">
        <v>0.51880000000000004</v>
      </c>
      <c r="P32" s="5">
        <v>0.4894</v>
      </c>
      <c r="Q32" t="s">
        <v>122</v>
      </c>
    </row>
    <row r="33" spans="1:17">
      <c r="A33" t="s">
        <v>121</v>
      </c>
      <c r="B33" t="s">
        <v>26</v>
      </c>
      <c r="C33" s="7" t="s">
        <v>85</v>
      </c>
      <c r="D33" s="7" t="s">
        <v>79</v>
      </c>
      <c r="E33" s="5">
        <v>0.73750000000000004</v>
      </c>
      <c r="F33">
        <v>236</v>
      </c>
      <c r="G33">
        <v>320</v>
      </c>
      <c r="H33" s="5">
        <v>0.73750000000000004</v>
      </c>
      <c r="I33" s="5">
        <v>0.73750000000000004</v>
      </c>
      <c r="J33" s="5">
        <v>0.73750000000000004</v>
      </c>
      <c r="K33" s="5">
        <v>0.68789999999999996</v>
      </c>
      <c r="L33" s="5">
        <v>0.65459999999999996</v>
      </c>
      <c r="M33" s="5">
        <v>0.66569999999999996</v>
      </c>
      <c r="N33" s="5">
        <v>0.73750000000000004</v>
      </c>
      <c r="O33" s="5">
        <v>0.73750000000000004</v>
      </c>
      <c r="P33" s="5">
        <v>0.73319999999999996</v>
      </c>
      <c r="Q33" t="s">
        <v>123</v>
      </c>
    </row>
    <row r="34" spans="1:17">
      <c r="A34" t="s">
        <v>121</v>
      </c>
      <c r="B34" t="s">
        <v>26</v>
      </c>
      <c r="C34" s="7" t="s">
        <v>85</v>
      </c>
      <c r="D34" s="7" t="s">
        <v>81</v>
      </c>
      <c r="E34" s="12">
        <v>0.77500000000000002</v>
      </c>
      <c r="F34" s="13">
        <v>248</v>
      </c>
      <c r="G34" s="13">
        <v>320</v>
      </c>
      <c r="H34" s="12">
        <v>0.77500000000000002</v>
      </c>
      <c r="I34" s="12">
        <v>0.77500000000000002</v>
      </c>
      <c r="J34" s="12">
        <v>0.77500000000000002</v>
      </c>
      <c r="K34" s="12">
        <v>0.72540000000000004</v>
      </c>
      <c r="L34" s="12">
        <v>0.71030000000000004</v>
      </c>
      <c r="M34" s="12">
        <v>0.71609999999999996</v>
      </c>
      <c r="N34" s="12">
        <v>0.78359999999999996</v>
      </c>
      <c r="O34" s="12">
        <v>0.77500000000000002</v>
      </c>
      <c r="P34" s="12">
        <v>0.7782</v>
      </c>
      <c r="Q34" t="s">
        <v>124</v>
      </c>
    </row>
    <row r="35" spans="1:17">
      <c r="A35" t="s">
        <v>121</v>
      </c>
      <c r="B35" t="s">
        <v>26</v>
      </c>
      <c r="C35" s="7" t="s">
        <v>85</v>
      </c>
      <c r="D35" s="7" t="s">
        <v>83</v>
      </c>
      <c r="E35" s="5">
        <v>0.75939999999999996</v>
      </c>
      <c r="F35">
        <v>243</v>
      </c>
      <c r="G35">
        <v>320</v>
      </c>
      <c r="H35" s="5">
        <v>0.75939999999999996</v>
      </c>
      <c r="I35" s="5">
        <v>0.75939999999999996</v>
      </c>
      <c r="J35" s="5">
        <v>0.75939999999999996</v>
      </c>
      <c r="K35" s="5">
        <v>0.70050000000000001</v>
      </c>
      <c r="L35" s="5">
        <v>0.67420000000000002</v>
      </c>
      <c r="M35" s="5">
        <v>0.67689999999999995</v>
      </c>
      <c r="N35" s="5">
        <v>0.78459999999999996</v>
      </c>
      <c r="O35" s="5">
        <v>0.75939999999999996</v>
      </c>
      <c r="P35" s="5">
        <v>0.76590000000000003</v>
      </c>
      <c r="Q35" t="s">
        <v>125</v>
      </c>
    </row>
    <row r="36" spans="1:17">
      <c r="A36" t="s">
        <v>121</v>
      </c>
      <c r="B36" t="s">
        <v>26</v>
      </c>
      <c r="C36" s="7" t="s">
        <v>85</v>
      </c>
      <c r="D36" s="7" t="s">
        <v>85</v>
      </c>
      <c r="E36" s="5">
        <v>0.72499999999999998</v>
      </c>
      <c r="F36">
        <v>232</v>
      </c>
      <c r="G36">
        <v>320</v>
      </c>
      <c r="H36" s="5">
        <v>0.72499999999999998</v>
      </c>
      <c r="I36" s="5">
        <v>0.72499999999999998</v>
      </c>
      <c r="J36" s="5">
        <v>0.72499999999999998</v>
      </c>
      <c r="K36" s="5">
        <v>0.64159999999999995</v>
      </c>
      <c r="L36" s="5">
        <v>0.63109999999999999</v>
      </c>
      <c r="M36" s="5">
        <v>0.63400000000000001</v>
      </c>
      <c r="N36" s="5">
        <v>0.73980000000000001</v>
      </c>
      <c r="O36" s="5">
        <v>0.72499999999999998</v>
      </c>
      <c r="P36" s="5">
        <v>0.73099999999999998</v>
      </c>
      <c r="Q36" t="s">
        <v>126</v>
      </c>
    </row>
    <row r="37" spans="1:17">
      <c r="D37" s="7"/>
      <c r="E37" s="3"/>
      <c r="F37" s="4"/>
      <c r="G37" s="4"/>
      <c r="H37" s="3"/>
      <c r="I37" s="3"/>
      <c r="J37" s="3"/>
      <c r="K37" s="3"/>
      <c r="L37" s="3"/>
      <c r="M37" s="3"/>
      <c r="N37" s="3"/>
      <c r="O37" s="3"/>
      <c r="P37" s="3"/>
    </row>
    <row r="39" spans="1:17">
      <c r="A39" t="s">
        <v>127</v>
      </c>
      <c r="C39" s="7"/>
      <c r="F39" s="7"/>
    </row>
    <row r="40" spans="1:17">
      <c r="A40" t="s">
        <v>128</v>
      </c>
    </row>
    <row r="41" spans="1:17">
      <c r="A41" t="s">
        <v>129</v>
      </c>
    </row>
    <row r="42" spans="1:17">
      <c r="A42" t="s">
        <v>130</v>
      </c>
    </row>
    <row r="45" spans="1:17">
      <c r="A45" t="s">
        <v>131</v>
      </c>
      <c r="B45" t="s">
        <v>132</v>
      </c>
      <c r="E45" t="s">
        <v>133</v>
      </c>
      <c r="G45" t="s">
        <v>134</v>
      </c>
      <c r="I45" t="s">
        <v>135</v>
      </c>
    </row>
    <row r="46" spans="1:17">
      <c r="A46" t="s">
        <v>77</v>
      </c>
      <c r="B46" t="s">
        <v>136</v>
      </c>
      <c r="E46" t="s">
        <v>137</v>
      </c>
      <c r="G46" t="s">
        <v>138</v>
      </c>
      <c r="I46" t="s">
        <v>139</v>
      </c>
    </row>
    <row r="47" spans="1:17">
      <c r="A47" t="s">
        <v>91</v>
      </c>
      <c r="B47" t="s">
        <v>140</v>
      </c>
      <c r="E47" t="s">
        <v>141</v>
      </c>
      <c r="G47" t="s">
        <v>142</v>
      </c>
      <c r="I47" t="s">
        <v>143</v>
      </c>
    </row>
    <row r="48" spans="1:17">
      <c r="A48" t="s">
        <v>101</v>
      </c>
      <c r="B48" t="s">
        <v>144</v>
      </c>
      <c r="E48" t="s">
        <v>145</v>
      </c>
      <c r="G48" t="s">
        <v>146</v>
      </c>
      <c r="I48" t="s">
        <v>147</v>
      </c>
    </row>
    <row r="49" spans="1:9">
      <c r="A49" t="s">
        <v>111</v>
      </c>
      <c r="B49" t="s">
        <v>148</v>
      </c>
      <c r="E49" t="s">
        <v>149</v>
      </c>
      <c r="G49" t="s">
        <v>150</v>
      </c>
      <c r="I49" t="s">
        <v>151</v>
      </c>
    </row>
    <row r="50" spans="1:9">
      <c r="A50" t="s">
        <v>121</v>
      </c>
      <c r="B50" t="s">
        <v>152</v>
      </c>
      <c r="E50" t="s">
        <v>153</v>
      </c>
      <c r="G50" t="s">
        <v>154</v>
      </c>
      <c r="I50" t="s">
        <v>155</v>
      </c>
    </row>
    <row r="52" spans="1:9">
      <c r="A52" t="s">
        <v>156</v>
      </c>
      <c r="B52" s="14" t="s">
        <v>157</v>
      </c>
    </row>
  </sheetData>
  <conditionalFormatting sqref="E2:E36">
    <cfRule type="top10" dxfId="16" priority="19" rank="5"/>
  </conditionalFormatting>
  <conditionalFormatting sqref="F2:F36">
    <cfRule type="top10" dxfId="15" priority="18" rank="1"/>
  </conditionalFormatting>
  <conditionalFormatting sqref="H2:H36">
    <cfRule type="top10" dxfId="14" priority="9" rank="5"/>
  </conditionalFormatting>
  <conditionalFormatting sqref="I2:I36">
    <cfRule type="top10" dxfId="13" priority="8" rank="5"/>
  </conditionalFormatting>
  <conditionalFormatting sqref="J2:J36">
    <cfRule type="top10" dxfId="12" priority="7" rank="5"/>
  </conditionalFormatting>
  <conditionalFormatting sqref="K2:K36">
    <cfRule type="top10" dxfId="11" priority="6" rank="5"/>
  </conditionalFormatting>
  <conditionalFormatting sqref="L2:L36">
    <cfRule type="top10" dxfId="10" priority="5" rank="5"/>
  </conditionalFormatting>
  <conditionalFormatting sqref="M2:M36">
    <cfRule type="top10" dxfId="9" priority="4" rank="5"/>
  </conditionalFormatting>
  <conditionalFormatting sqref="N2:N36">
    <cfRule type="top10" dxfId="8" priority="3" rank="5"/>
  </conditionalFormatting>
  <conditionalFormatting sqref="O2:O36">
    <cfRule type="top10" dxfId="7" priority="2" rank="5"/>
  </conditionalFormatting>
  <conditionalFormatting sqref="P2:P36">
    <cfRule type="top10" dxfId="6" priority="1" rank="5"/>
  </conditionalFormatting>
  <hyperlinks>
    <hyperlink ref="B52" r:id="rId1" xr:uid="{09FBBEA4-22C9-5041-97E9-11C500FB2472}"/>
  </hyperlinks>
  <pageMargins left="0.7" right="0.7" top="0.75" bottom="0.75" header="0.3" footer="0.3"/>
  <pageSetup paperSize="9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DD4D6-C424-6D45-8361-D5CEBBAED2F2}">
  <dimension ref="A1:S37"/>
  <sheetViews>
    <sheetView topLeftCell="A19" workbookViewId="0">
      <selection activeCell="R4" sqref="R4"/>
    </sheetView>
  </sheetViews>
  <sheetFormatPr defaultColWidth="11.42578125" defaultRowHeight="15"/>
  <cols>
    <col min="1" max="1" width="16" bestFit="1" customWidth="1"/>
  </cols>
  <sheetData>
    <row r="1" spans="1:19" s="2" customFormat="1">
      <c r="A1" s="2" t="s">
        <v>0</v>
      </c>
      <c r="B1" s="2" t="s">
        <v>1</v>
      </c>
      <c r="C1" s="2" t="s">
        <v>2</v>
      </c>
      <c r="D1" s="2" t="s">
        <v>4</v>
      </c>
      <c r="E1" s="2" t="s">
        <v>5</v>
      </c>
      <c r="F1" s="6" t="s">
        <v>6</v>
      </c>
      <c r="G1" s="2" t="s">
        <v>7</v>
      </c>
      <c r="H1" s="2" t="s">
        <v>8</v>
      </c>
      <c r="I1" s="6" t="s">
        <v>9</v>
      </c>
      <c r="J1" s="6" t="s">
        <v>10</v>
      </c>
      <c r="K1" s="6" t="s">
        <v>11</v>
      </c>
      <c r="L1" s="6" t="s">
        <v>12</v>
      </c>
      <c r="M1" s="6" t="s">
        <v>13</v>
      </c>
      <c r="N1" s="6" t="s">
        <v>14</v>
      </c>
      <c r="O1" s="6" t="s">
        <v>70</v>
      </c>
      <c r="P1" s="6" t="s">
        <v>71</v>
      </c>
      <c r="Q1" s="6" t="s">
        <v>72</v>
      </c>
      <c r="R1" s="2" t="s">
        <v>15</v>
      </c>
      <c r="S1" s="2" t="s">
        <v>16</v>
      </c>
    </row>
    <row r="2" spans="1:19">
      <c r="A2" s="8" t="s">
        <v>158</v>
      </c>
      <c r="B2" s="8" t="s">
        <v>18</v>
      </c>
      <c r="C2" s="8" t="s">
        <v>19</v>
      </c>
      <c r="D2" s="8" t="s">
        <v>21</v>
      </c>
      <c r="E2" s="8" t="s">
        <v>22</v>
      </c>
      <c r="F2" s="9">
        <v>0.36880000000000002</v>
      </c>
      <c r="G2" s="8">
        <v>118</v>
      </c>
      <c r="H2" s="8">
        <v>320</v>
      </c>
      <c r="I2" s="9">
        <v>0.36880000000000002</v>
      </c>
      <c r="J2" s="9">
        <v>0.36880000000000002</v>
      </c>
      <c r="K2" s="9">
        <v>0.36880000000000002</v>
      </c>
      <c r="L2" s="9">
        <v>0.35670000000000002</v>
      </c>
      <c r="M2" s="9">
        <v>0.36030000000000001</v>
      </c>
      <c r="N2" s="9">
        <v>0.3493</v>
      </c>
      <c r="O2" s="9">
        <v>0.38600000000000001</v>
      </c>
      <c r="P2" s="9">
        <v>0.36880000000000002</v>
      </c>
      <c r="Q2" s="9">
        <v>0.36840000000000001</v>
      </c>
      <c r="R2" s="8" t="s">
        <v>21</v>
      </c>
      <c r="S2" t="s">
        <v>159</v>
      </c>
    </row>
    <row r="3" spans="1:19">
      <c r="A3" s="8" t="s">
        <v>160</v>
      </c>
      <c r="B3" s="8" t="s">
        <v>18</v>
      </c>
      <c r="C3" s="8" t="s">
        <v>24</v>
      </c>
      <c r="D3" s="8" t="s">
        <v>21</v>
      </c>
      <c r="E3" s="8" t="s">
        <v>22</v>
      </c>
      <c r="F3" s="9">
        <v>0.4</v>
      </c>
      <c r="G3" s="8">
        <v>128</v>
      </c>
      <c r="H3" s="8">
        <v>320</v>
      </c>
      <c r="I3" s="9">
        <v>0.4</v>
      </c>
      <c r="J3" s="9">
        <v>0.4</v>
      </c>
      <c r="K3" s="9">
        <v>0.4</v>
      </c>
      <c r="L3" s="9">
        <v>0.1333</v>
      </c>
      <c r="M3" s="9">
        <v>0.33329999999999999</v>
      </c>
      <c r="N3" s="9">
        <v>0.1905</v>
      </c>
      <c r="O3" s="9">
        <v>0.16</v>
      </c>
      <c r="P3" s="9">
        <v>0.4</v>
      </c>
      <c r="Q3" s="9">
        <v>0.2286</v>
      </c>
      <c r="R3" s="8" t="s">
        <v>21</v>
      </c>
      <c r="S3" t="s">
        <v>161</v>
      </c>
    </row>
    <row r="4" spans="1:19">
      <c r="A4" s="8" t="s">
        <v>162</v>
      </c>
      <c r="B4" s="8" t="s">
        <v>26</v>
      </c>
      <c r="C4" s="8" t="s">
        <v>27</v>
      </c>
      <c r="D4" s="8" t="s">
        <v>22</v>
      </c>
      <c r="E4" s="8" t="s">
        <v>22</v>
      </c>
      <c r="F4" s="10" t="str">
        <f>_xlfn.CONCAT(ROUND(AVERAGE(F11,F12,F13)*100,2), " +- ", ROUND(STDEV(F11,F12,F13)*100,2))</f>
        <v>52,81 +- 0,82</v>
      </c>
      <c r="G4" s="10" t="str">
        <f>_xlfn.CONCAT(ROUND(AVERAGE(G11,G12,G13),2), " +- ", ROUND(STDEV(G11,G12,G13),2))</f>
        <v>169 +- 2,65</v>
      </c>
      <c r="H4" s="11" t="str">
        <f>_xlfn.CONCAT(ROUND(AVERAGE(H11,H12,H13),2), " +- ", ROUND(STDEV(H11,H12,H13),2))</f>
        <v>320 +- 0</v>
      </c>
      <c r="I4" s="10" t="str">
        <f t="shared" ref="I4:Q4" si="0">_xlfn.CONCAT(ROUND(AVERAGE(I11,I12,I13)*100,2), " +- ", ROUND(STDEV(I11,I12,I13)*100,2))</f>
        <v>52,81 +- 0,82</v>
      </c>
      <c r="J4" s="10" t="str">
        <f t="shared" si="0"/>
        <v>52,81 +- 0,82</v>
      </c>
      <c r="K4" s="10" t="str">
        <f t="shared" si="0"/>
        <v>52,81 +- 0,82</v>
      </c>
      <c r="L4" s="10" t="str">
        <f t="shared" si="0"/>
        <v>53,61 +- 0,59</v>
      </c>
      <c r="M4" s="10" t="str">
        <f t="shared" si="0"/>
        <v>51,54 +- 1,01</v>
      </c>
      <c r="N4" s="10" t="str">
        <f t="shared" si="0"/>
        <v>52,21 +- 0,93</v>
      </c>
      <c r="O4" s="10" t="str">
        <f t="shared" si="0"/>
        <v>52,71 +- 0,89</v>
      </c>
      <c r="P4" s="10" t="str">
        <f t="shared" si="0"/>
        <v>52,81 +- 0,82</v>
      </c>
      <c r="Q4" s="10" t="str">
        <f t="shared" si="0"/>
        <v>52,5 +- 0,93</v>
      </c>
      <c r="R4" s="8" t="s">
        <v>14</v>
      </c>
      <c r="S4" t="s">
        <v>163</v>
      </c>
    </row>
    <row r="5" spans="1:19">
      <c r="A5" s="8" t="s">
        <v>164</v>
      </c>
      <c r="B5" s="8" t="s">
        <v>26</v>
      </c>
      <c r="C5" s="8" t="s">
        <v>27</v>
      </c>
      <c r="D5" s="8" t="s">
        <v>22</v>
      </c>
      <c r="E5" s="8" t="s">
        <v>22</v>
      </c>
      <c r="F5" s="9" t="str">
        <f>_xlfn.CONCAT(ROUND(AVERAGE(F14,F15,F16)*100,2), " +- ", ROUND(STDEV(F14,F15,F16)*100,2))</f>
        <v>41,98 +- 2,21</v>
      </c>
      <c r="G5" s="9" t="str">
        <f>_xlfn.CONCAT(ROUND(AVERAGE(G14,G15,G16),2), " +- ", ROUND(STDEV(G14,G15,G16),2))</f>
        <v>134,33 +- 7,09</v>
      </c>
      <c r="H5" s="9" t="str">
        <f>_xlfn.CONCAT(ROUND(AVERAGE(H14,H15,H16),2), " +- ", ROUND(STDEV(H14,H15,H16),2))</f>
        <v>320 +- 0</v>
      </c>
      <c r="I5" s="9" t="str">
        <f t="shared" ref="I5:Q5" si="1">_xlfn.CONCAT(ROUND(AVERAGE(I14,I15,I16)*100,2), " +- ", ROUND(STDEV(I14,I15,I16)*100,2))</f>
        <v>41,98 +- 2,21</v>
      </c>
      <c r="J5" s="9" t="str">
        <f t="shared" si="1"/>
        <v>41,98 +- 2,21</v>
      </c>
      <c r="K5" s="9" t="str">
        <f t="shared" si="1"/>
        <v>41,98 +- 2,21</v>
      </c>
      <c r="L5" s="9" t="str">
        <f t="shared" si="1"/>
        <v>47,88 +- 8,84</v>
      </c>
      <c r="M5" s="9" t="str">
        <f t="shared" si="1"/>
        <v>38,92 +- 4,61</v>
      </c>
      <c r="N5" s="9" t="str">
        <f t="shared" si="1"/>
        <v>30,23 +- 8,97</v>
      </c>
      <c r="O5" s="9" t="str">
        <f t="shared" si="1"/>
        <v>42,88 +- 9,99</v>
      </c>
      <c r="P5" s="9" t="str">
        <f t="shared" si="1"/>
        <v>41,98 +- 2,21</v>
      </c>
      <c r="Q5" s="9" t="str">
        <f t="shared" si="1"/>
        <v>30,47 +- 6,45</v>
      </c>
      <c r="R5" s="8" t="s">
        <v>12</v>
      </c>
      <c r="S5" t="s">
        <v>165</v>
      </c>
    </row>
    <row r="6" spans="1:19">
      <c r="A6" s="8" t="s">
        <v>166</v>
      </c>
      <c r="B6" s="8" t="s">
        <v>26</v>
      </c>
      <c r="C6" s="8" t="s">
        <v>27</v>
      </c>
      <c r="D6" s="8" t="s">
        <v>22</v>
      </c>
      <c r="E6" s="8" t="s">
        <v>22</v>
      </c>
      <c r="F6" s="9" t="str">
        <f>_xlfn.CONCAT(ROUND(AVERAGE(F17,F18,F19)*100,2), " +- ", ROUND(STDEV(F17,F18,F19)*100,2))</f>
        <v>50,11 +- 1,61</v>
      </c>
      <c r="G6" s="9" t="str">
        <f>_xlfn.CONCAT(ROUND(AVERAGE(G17,G18,G19),2), " +- ", ROUND(STDEV(G17,G18,G19),2))</f>
        <v>160,33 +- 5,13</v>
      </c>
      <c r="H6" s="9" t="str">
        <f>_xlfn.CONCAT(ROUND(AVERAGE(H17,H18,H19),2), " +- ", ROUND(STDEV(H17,H18,H19),2))</f>
        <v>320 +- 0</v>
      </c>
      <c r="I6" s="9" t="str">
        <f t="shared" ref="I6:Q6" si="2">_xlfn.CONCAT(ROUND(AVERAGE(I17,I18,I19)*100,2), " +- ", ROUND(STDEV(I17,I18,I19)*100,2))</f>
        <v>50,11 +- 1,61</v>
      </c>
      <c r="J6" s="9" t="str">
        <f t="shared" si="2"/>
        <v>50,11 +- 1,61</v>
      </c>
      <c r="K6" s="9" t="str">
        <f t="shared" si="2"/>
        <v>50,11 +- 1,61</v>
      </c>
      <c r="L6" s="9" t="str">
        <f t="shared" si="2"/>
        <v>51,14 +- 2,01</v>
      </c>
      <c r="M6" s="9" t="str">
        <f t="shared" si="2"/>
        <v>48,31 +- 1,5</v>
      </c>
      <c r="N6" s="9" t="str">
        <f t="shared" si="2"/>
        <v>49,05 +- 1,66</v>
      </c>
      <c r="O6" s="9" t="str">
        <f t="shared" si="2"/>
        <v>50,33 +- 1,44</v>
      </c>
      <c r="P6" s="9" t="str">
        <f t="shared" si="2"/>
        <v>50,11 +- 1,61</v>
      </c>
      <c r="Q6" s="9" t="str">
        <f t="shared" si="2"/>
        <v>49,7 +- 1,47</v>
      </c>
      <c r="R6" s="8" t="s">
        <v>13</v>
      </c>
      <c r="S6" t="s">
        <v>167</v>
      </c>
    </row>
    <row r="7" spans="1:19">
      <c r="A7" s="8" t="s">
        <v>168</v>
      </c>
      <c r="B7" s="8" t="s">
        <v>26</v>
      </c>
      <c r="C7" s="8" t="s">
        <v>27</v>
      </c>
      <c r="D7" s="8" t="s">
        <v>22</v>
      </c>
      <c r="E7" s="8" t="s">
        <v>22</v>
      </c>
      <c r="F7" s="9" t="str">
        <f>_xlfn.CONCAT(ROUND(AVERAGE(F20,F21,F22)*100,2), " +- ", ROUND(STDEV(F20,F21,F22)*100,2))</f>
        <v>50,31 +- 1,12</v>
      </c>
      <c r="G7" s="9" t="str">
        <f>_xlfn.CONCAT(ROUND(AVERAGE(G20,G21,G22)*1,2), " +- ", ROUND(STDEV(G20,G21,G22)*1,2))</f>
        <v>161 +- 3,61</v>
      </c>
      <c r="H7" s="9" t="str">
        <f>_xlfn.CONCAT(ROUND(AVERAGE(H20,H21,H22)*1,2), " +- ", ROUND(STDEV(H20,H21,H22)*1,2))</f>
        <v>320 +- 0</v>
      </c>
      <c r="I7" s="9" t="str">
        <f t="shared" ref="I7:Q7" si="3">_xlfn.CONCAT(ROUND(AVERAGE(I20,I21,I22)*100,2), " +- ", ROUND(STDEV(I20,I21,I22)*100,2))</f>
        <v>50,31 +- 1,12</v>
      </c>
      <c r="J7" s="9" t="str">
        <f t="shared" si="3"/>
        <v>50,31 +- 1,12</v>
      </c>
      <c r="K7" s="9" t="str">
        <f t="shared" si="3"/>
        <v>50,31 +- 1,12</v>
      </c>
      <c r="L7" s="9" t="str">
        <f t="shared" si="3"/>
        <v>51,29 +- 0,98</v>
      </c>
      <c r="M7" s="9" t="str">
        <f t="shared" si="3"/>
        <v>48,56 +- 1,7</v>
      </c>
      <c r="N7" s="9" t="str">
        <f t="shared" si="3"/>
        <v>49,15 +- 2,11</v>
      </c>
      <c r="O7" s="9" t="str">
        <f t="shared" si="3"/>
        <v>50,21 +- 1,35</v>
      </c>
      <c r="P7" s="9" t="str">
        <f t="shared" si="3"/>
        <v>50,31 +- 1,12</v>
      </c>
      <c r="Q7" s="9" t="str">
        <f t="shared" si="3"/>
        <v>49,65 +- 1,79</v>
      </c>
      <c r="R7" s="8" t="s">
        <v>72</v>
      </c>
      <c r="S7" t="s">
        <v>169</v>
      </c>
    </row>
    <row r="8" spans="1:19">
      <c r="A8" s="8" t="s">
        <v>170</v>
      </c>
      <c r="B8" s="8" t="s">
        <v>26</v>
      </c>
      <c r="C8" s="8" t="s">
        <v>27</v>
      </c>
      <c r="D8" s="8" t="s">
        <v>22</v>
      </c>
      <c r="E8" s="8" t="s">
        <v>22</v>
      </c>
      <c r="F8" s="9" t="str">
        <f>_xlfn.CONCAT(ROUND(AVERAGE(F23,F24,F25)*100,2), " +- ", ROUND(STDEV(F23,F24,F25)*100,2))</f>
        <v>43,02 +- 3,88</v>
      </c>
      <c r="G8" s="9" t="str">
        <f>_xlfn.CONCAT(ROUND(AVERAGE(G23,G24,G25)*1,2), " +- ", ROUND(STDEV(G23,G24,G25)*1,2))</f>
        <v>137,67 +- 12,42</v>
      </c>
      <c r="H8" s="9" t="str">
        <f>_xlfn.CONCAT(ROUND(AVERAGE(H23,H24,H25)*1,2), " +- ", ROUND(STDEV(H23,H24,H25)*1,2))</f>
        <v>320 +- 0</v>
      </c>
      <c r="I8" s="9" t="str">
        <f>_xlfn.CONCAT(ROUND(AVERAGE(I23,I24,I25)*100,2), " +- ", ROUND(STDEV(I23,I24,I25)*100,2))</f>
        <v>43,02 +- 3,88</v>
      </c>
      <c r="J8" s="9" t="str">
        <f t="shared" ref="J8:Q8" si="4">_xlfn.CONCAT(ROUND(AVERAGE(J23,J24,J25)*100,2), " +- ", ROUND(STDEV(J23,J24,J25)*100,2))</f>
        <v>43,02 +- 3,88</v>
      </c>
      <c r="K8" s="9" t="str">
        <f t="shared" si="4"/>
        <v>43,02 +- 3,88</v>
      </c>
      <c r="L8" s="9" t="str">
        <f t="shared" si="4"/>
        <v>38,09 +- 4,09</v>
      </c>
      <c r="M8" s="9" t="str">
        <f t="shared" si="4"/>
        <v>36,79 +- 2,82</v>
      </c>
      <c r="N8" s="9" t="str">
        <f t="shared" si="4"/>
        <v>27,96 +- 7,29</v>
      </c>
      <c r="O8" s="9" t="str">
        <f t="shared" si="4"/>
        <v>41,73 +- 4,19</v>
      </c>
      <c r="P8" s="9" t="str">
        <f t="shared" si="4"/>
        <v>43,02 +- 3,88</v>
      </c>
      <c r="Q8" s="9" t="str">
        <f t="shared" si="4"/>
        <v>31,78 +- 9,32</v>
      </c>
      <c r="R8" s="8" t="s">
        <v>70</v>
      </c>
      <c r="S8" t="s">
        <v>171</v>
      </c>
    </row>
    <row r="9" spans="1:19">
      <c r="A9" s="8" t="s">
        <v>172</v>
      </c>
      <c r="B9" s="8" t="s">
        <v>26</v>
      </c>
      <c r="C9" s="8" t="s">
        <v>27</v>
      </c>
      <c r="D9" s="8" t="s">
        <v>22</v>
      </c>
      <c r="E9" s="8" t="s">
        <v>22</v>
      </c>
      <c r="F9" s="9" t="str">
        <f>_xlfn.CONCAT(ROUND(AVERAGE(F26,F27,F28)*100,2), " +- ", ROUND(STDEV(F26,F27,F28)*100,2))</f>
        <v>50 +- 1,88</v>
      </c>
      <c r="G9" s="9" t="str">
        <f>_xlfn.CONCAT(ROUND(AVERAGE(G26,G27,G28)*1,2), " +- ", ROUND(STDEV(G26,G27,G28)*1,2))</f>
        <v>160 +- 6</v>
      </c>
      <c r="H9" s="9" t="str">
        <f>_xlfn.CONCAT(ROUND(AVERAGE(H26,H27,H28)*1,2), " +- ", ROUND(STDEV(H26,H27,H28)*1,2))</f>
        <v>320 +- 0</v>
      </c>
      <c r="I9" s="9" t="str">
        <f t="shared" ref="I9:Q9" si="5">_xlfn.CONCAT(ROUND(AVERAGE(I26,I27,I28)*100,2), " +- ", ROUND(STDEV(I26,I27,I28)*100,2))</f>
        <v>50 +- 1,88</v>
      </c>
      <c r="J9" s="9" t="str">
        <f t="shared" si="5"/>
        <v>50 +- 1,88</v>
      </c>
      <c r="K9" s="9" t="str">
        <f t="shared" si="5"/>
        <v>50 +- 1,88</v>
      </c>
      <c r="L9" s="9" t="str">
        <f t="shared" si="5"/>
        <v>51,03 +- 2,56</v>
      </c>
      <c r="M9" s="9" t="str">
        <f t="shared" si="5"/>
        <v>48,62 +- 1,25</v>
      </c>
      <c r="N9" s="9" t="str">
        <f t="shared" si="5"/>
        <v>46,99 +- 4,98</v>
      </c>
      <c r="O9" s="9" t="str">
        <f t="shared" si="5"/>
        <v>49,71 +- 2,57</v>
      </c>
      <c r="P9" s="9" t="str">
        <f t="shared" si="5"/>
        <v>50 +- 1,88</v>
      </c>
      <c r="Q9" s="9" t="str">
        <f t="shared" si="5"/>
        <v>48,38 +- 3,65</v>
      </c>
      <c r="R9" s="8" t="s">
        <v>71</v>
      </c>
      <c r="S9" t="s">
        <v>173</v>
      </c>
    </row>
    <row r="10" spans="1:19">
      <c r="A10" s="8" t="s">
        <v>174</v>
      </c>
      <c r="B10" s="8" t="s">
        <v>26</v>
      </c>
      <c r="C10" s="8" t="s">
        <v>27</v>
      </c>
      <c r="D10" s="8" t="s">
        <v>22</v>
      </c>
      <c r="E10" s="8" t="s">
        <v>22</v>
      </c>
      <c r="F10" s="9" t="str">
        <f>_xlfn.CONCAT(ROUND(AVERAGE(F30,F31,F29)*100,2), " +- ", ROUND(STDEV(F30,F31,F29)*100,2))</f>
        <v>50,83 +- 0,96</v>
      </c>
      <c r="G10" s="9" t="str">
        <f>_xlfn.CONCAT(ROUND(AVERAGE(G30,G31,G29)*1,2), " +- ", ROUND(STDEV(G30,G31,G29)*1,2))</f>
        <v>162,67 +- 3,06</v>
      </c>
      <c r="H10" s="9" t="str">
        <f>_xlfn.CONCAT(ROUND(AVERAGE(H30,H31,H29)*1,2), " +- ", ROUND(STDEV(H30,H31,H29)*1,2))</f>
        <v>320 +- 0</v>
      </c>
      <c r="I10" s="9" t="str">
        <f t="shared" ref="I10:Q10" si="6">_xlfn.CONCAT(ROUND(AVERAGE(I30,I31,I29)*100,2), " +- ", ROUND(STDEV(I30,I31,I29)*100,2))</f>
        <v>50,83 +- 0,96</v>
      </c>
      <c r="J10" s="9" t="str">
        <f t="shared" si="6"/>
        <v>50,83 +- 0,96</v>
      </c>
      <c r="K10" s="9" t="str">
        <f t="shared" si="6"/>
        <v>50,83 +- 0,96</v>
      </c>
      <c r="L10" s="9" t="str">
        <f t="shared" si="6"/>
        <v>51,14 +- 1,31</v>
      </c>
      <c r="M10" s="9" t="str">
        <f t="shared" si="6"/>
        <v>49,16 +- 1,06</v>
      </c>
      <c r="N10" s="9" t="str">
        <f t="shared" si="6"/>
        <v>49,3 +- 1,51</v>
      </c>
      <c r="O10" s="9" t="str">
        <f t="shared" si="6"/>
        <v>50,34 +- 0,97</v>
      </c>
      <c r="P10" s="9" t="str">
        <f t="shared" si="6"/>
        <v>50,83 +- 0,96</v>
      </c>
      <c r="Q10" s="9" t="str">
        <f t="shared" si="6"/>
        <v>49,77 +- 1,5</v>
      </c>
      <c r="R10" s="8" t="s">
        <v>10</v>
      </c>
      <c r="S10" t="s">
        <v>175</v>
      </c>
    </row>
    <row r="11" spans="1:19">
      <c r="A11" t="s">
        <v>162</v>
      </c>
      <c r="B11" t="s">
        <v>26</v>
      </c>
      <c r="C11" t="s">
        <v>27</v>
      </c>
      <c r="D11" t="s">
        <v>22</v>
      </c>
      <c r="E11" t="s">
        <v>22</v>
      </c>
      <c r="F11" s="5">
        <v>0.51880000000000004</v>
      </c>
      <c r="G11">
        <v>166</v>
      </c>
      <c r="H11">
        <v>320</v>
      </c>
      <c r="I11" s="5">
        <v>0.51880000000000004</v>
      </c>
      <c r="J11" s="5">
        <v>0.51880000000000004</v>
      </c>
      <c r="K11" s="5">
        <v>0.51880000000000004</v>
      </c>
      <c r="L11" s="5">
        <v>0.52959999999999996</v>
      </c>
      <c r="M11" s="5">
        <v>0.50849999999999995</v>
      </c>
      <c r="N11" s="5">
        <v>0.51529999999999998</v>
      </c>
      <c r="O11" s="5">
        <v>0.5171</v>
      </c>
      <c r="P11" s="5">
        <v>0.51880000000000004</v>
      </c>
      <c r="Q11" s="5">
        <v>0.5151</v>
      </c>
      <c r="R11" t="s">
        <v>14</v>
      </c>
      <c r="S11" t="s">
        <v>163</v>
      </c>
    </row>
    <row r="12" spans="1:19">
      <c r="A12" t="s">
        <v>176</v>
      </c>
      <c r="B12" t="s">
        <v>26</v>
      </c>
      <c r="C12" t="s">
        <v>27</v>
      </c>
      <c r="D12" t="s">
        <v>22</v>
      </c>
      <c r="E12" t="s">
        <v>22</v>
      </c>
      <c r="F12" s="5">
        <v>0.53120000000000001</v>
      </c>
      <c r="G12">
        <v>170</v>
      </c>
      <c r="H12">
        <v>320</v>
      </c>
      <c r="I12" s="5">
        <v>0.53120000000000001</v>
      </c>
      <c r="J12" s="5">
        <v>0.53120000000000001</v>
      </c>
      <c r="K12" s="5">
        <v>0.53120000000000001</v>
      </c>
      <c r="L12" s="5">
        <v>0.53790000000000004</v>
      </c>
      <c r="M12" s="5">
        <v>0.51080000000000003</v>
      </c>
      <c r="N12" s="5">
        <v>0.51839999999999997</v>
      </c>
      <c r="O12" s="5">
        <v>0.52990000000000004</v>
      </c>
      <c r="P12" s="5">
        <v>0.53120000000000001</v>
      </c>
      <c r="Q12" s="5">
        <v>0.52629999999999999</v>
      </c>
      <c r="R12" t="s">
        <v>14</v>
      </c>
      <c r="S12" t="s">
        <v>177</v>
      </c>
    </row>
    <row r="13" spans="1:19">
      <c r="A13" t="s">
        <v>178</v>
      </c>
      <c r="B13" t="s">
        <v>26</v>
      </c>
      <c r="C13" t="s">
        <v>27</v>
      </c>
      <c r="D13" t="s">
        <v>22</v>
      </c>
      <c r="E13" t="s">
        <v>22</v>
      </c>
      <c r="F13" s="5">
        <v>0.53439999999999999</v>
      </c>
      <c r="G13">
        <v>171</v>
      </c>
      <c r="H13">
        <v>320</v>
      </c>
      <c r="I13" s="5">
        <v>0.53439999999999999</v>
      </c>
      <c r="J13" s="5">
        <v>0.53439999999999999</v>
      </c>
      <c r="K13" s="5">
        <v>0.53439999999999999</v>
      </c>
      <c r="L13" s="5">
        <v>0.54090000000000005</v>
      </c>
      <c r="M13" s="5">
        <v>0.52700000000000002</v>
      </c>
      <c r="N13" s="5">
        <v>0.53269999999999995</v>
      </c>
      <c r="O13" s="5">
        <v>0.5343</v>
      </c>
      <c r="P13" s="5">
        <v>0.53439999999999999</v>
      </c>
      <c r="Q13" s="5">
        <v>0.53349999999999997</v>
      </c>
      <c r="R13" t="s">
        <v>14</v>
      </c>
      <c r="S13" t="s">
        <v>179</v>
      </c>
    </row>
    <row r="14" spans="1:19">
      <c r="A14" t="s">
        <v>164</v>
      </c>
      <c r="B14" t="s">
        <v>26</v>
      </c>
      <c r="C14" t="s">
        <v>27</v>
      </c>
      <c r="D14" t="s">
        <v>22</v>
      </c>
      <c r="E14" t="s">
        <v>22</v>
      </c>
      <c r="F14" s="5">
        <v>0.41560000000000002</v>
      </c>
      <c r="G14">
        <v>133</v>
      </c>
      <c r="H14">
        <v>320</v>
      </c>
      <c r="I14" s="5">
        <v>0.41560000000000002</v>
      </c>
      <c r="J14" s="5">
        <v>0.41560000000000002</v>
      </c>
      <c r="K14" s="5">
        <v>0.41560000000000002</v>
      </c>
      <c r="L14" s="5">
        <v>0.3972</v>
      </c>
      <c r="M14" s="5">
        <v>0.41349999999999998</v>
      </c>
      <c r="N14" s="5">
        <v>0.33729999999999999</v>
      </c>
      <c r="O14" s="5">
        <v>0.38700000000000001</v>
      </c>
      <c r="P14" s="5">
        <v>0.41560000000000002</v>
      </c>
      <c r="Q14" s="5">
        <v>0.3196</v>
      </c>
      <c r="R14" t="s">
        <v>12</v>
      </c>
      <c r="S14" t="s">
        <v>165</v>
      </c>
    </row>
    <row r="15" spans="1:19">
      <c r="A15" t="s">
        <v>180</v>
      </c>
      <c r="B15" t="s">
        <v>26</v>
      </c>
      <c r="C15" t="s">
        <v>27</v>
      </c>
      <c r="D15" t="s">
        <v>22</v>
      </c>
      <c r="E15" t="s">
        <v>22</v>
      </c>
      <c r="F15" s="5">
        <v>0.44369999999999998</v>
      </c>
      <c r="G15">
        <v>142</v>
      </c>
      <c r="H15">
        <v>320</v>
      </c>
      <c r="I15" s="5">
        <v>0.44369999999999998</v>
      </c>
      <c r="J15" s="5">
        <v>0.44369999999999998</v>
      </c>
      <c r="K15" s="5">
        <v>0.44369999999999998</v>
      </c>
      <c r="L15" s="5">
        <v>0.57279999999999998</v>
      </c>
      <c r="M15" s="5">
        <v>0.41799999999999998</v>
      </c>
      <c r="N15" s="5">
        <v>0.36919999999999997</v>
      </c>
      <c r="O15" s="5">
        <v>0.54290000000000005</v>
      </c>
      <c r="P15" s="5">
        <v>0.44369999999999998</v>
      </c>
      <c r="Q15" s="5">
        <v>0.3604</v>
      </c>
      <c r="R15" t="s">
        <v>12</v>
      </c>
      <c r="S15" t="s">
        <v>181</v>
      </c>
    </row>
    <row r="16" spans="1:19">
      <c r="A16" t="s">
        <v>182</v>
      </c>
      <c r="B16" t="s">
        <v>26</v>
      </c>
      <c r="C16" t="s">
        <v>27</v>
      </c>
      <c r="D16" t="s">
        <v>22</v>
      </c>
      <c r="E16" t="s">
        <v>22</v>
      </c>
      <c r="F16" s="5">
        <v>0.4</v>
      </c>
      <c r="G16">
        <v>128</v>
      </c>
      <c r="H16">
        <v>320</v>
      </c>
      <c r="I16" s="5">
        <v>0.4</v>
      </c>
      <c r="J16" s="5">
        <v>0.4</v>
      </c>
      <c r="K16" s="5">
        <v>0.4</v>
      </c>
      <c r="L16" s="5">
        <v>0.46650000000000003</v>
      </c>
      <c r="M16" s="5">
        <v>0.33600000000000002</v>
      </c>
      <c r="N16" s="5">
        <v>0.20030000000000001</v>
      </c>
      <c r="O16" s="5">
        <v>0.35659999999999997</v>
      </c>
      <c r="P16" s="5">
        <v>0.4</v>
      </c>
      <c r="Q16" s="5">
        <v>0.23400000000000001</v>
      </c>
      <c r="R16" t="s">
        <v>12</v>
      </c>
      <c r="S16" t="s">
        <v>183</v>
      </c>
    </row>
    <row r="17" spans="1:19">
      <c r="A17" t="s">
        <v>166</v>
      </c>
      <c r="B17" t="s">
        <v>26</v>
      </c>
      <c r="C17" t="s">
        <v>27</v>
      </c>
      <c r="D17" t="s">
        <v>22</v>
      </c>
      <c r="E17" t="s">
        <v>22</v>
      </c>
      <c r="F17" s="5">
        <v>0.51880000000000004</v>
      </c>
      <c r="G17">
        <v>166</v>
      </c>
      <c r="H17">
        <v>320</v>
      </c>
      <c r="I17" s="5">
        <v>0.51880000000000004</v>
      </c>
      <c r="J17" s="5">
        <v>0.51880000000000004</v>
      </c>
      <c r="K17" s="5">
        <v>0.51880000000000004</v>
      </c>
      <c r="L17" s="5">
        <v>0.53410000000000002</v>
      </c>
      <c r="M17" s="5">
        <v>0.50039999999999996</v>
      </c>
      <c r="N17" s="5">
        <v>0.50970000000000004</v>
      </c>
      <c r="O17" s="5">
        <v>0.51980000000000004</v>
      </c>
      <c r="P17" s="5">
        <v>0.51880000000000004</v>
      </c>
      <c r="Q17" s="5">
        <v>0.51390000000000002</v>
      </c>
      <c r="R17" t="s">
        <v>13</v>
      </c>
      <c r="S17" t="s">
        <v>167</v>
      </c>
    </row>
    <row r="18" spans="1:19">
      <c r="A18" t="s">
        <v>184</v>
      </c>
      <c r="B18" t="s">
        <v>26</v>
      </c>
      <c r="C18" t="s">
        <v>27</v>
      </c>
      <c r="D18" t="s">
        <v>22</v>
      </c>
      <c r="E18" t="s">
        <v>22</v>
      </c>
      <c r="F18" s="5">
        <v>0.48749999999999999</v>
      </c>
      <c r="G18">
        <v>156</v>
      </c>
      <c r="H18">
        <v>320</v>
      </c>
      <c r="I18" s="5">
        <v>0.48749999999999999</v>
      </c>
      <c r="J18" s="5">
        <v>0.48749999999999999</v>
      </c>
      <c r="K18" s="5">
        <v>0.48749999999999999</v>
      </c>
      <c r="L18" s="5">
        <v>0.49590000000000001</v>
      </c>
      <c r="M18" s="5">
        <v>0.4748</v>
      </c>
      <c r="N18" s="5">
        <v>0.4819</v>
      </c>
      <c r="O18" s="5">
        <v>0.49730000000000002</v>
      </c>
      <c r="P18" s="5">
        <v>0.48749999999999999</v>
      </c>
      <c r="Q18" s="5">
        <v>0.4889</v>
      </c>
      <c r="R18" t="s">
        <v>13</v>
      </c>
      <c r="S18" t="s">
        <v>185</v>
      </c>
    </row>
    <row r="19" spans="1:19">
      <c r="A19" t="s">
        <v>186</v>
      </c>
      <c r="B19" t="s">
        <v>26</v>
      </c>
      <c r="C19" t="s">
        <v>27</v>
      </c>
      <c r="D19" t="s">
        <v>22</v>
      </c>
      <c r="E19" t="s">
        <v>22</v>
      </c>
      <c r="F19" s="5">
        <v>0.49690000000000001</v>
      </c>
      <c r="G19">
        <v>159</v>
      </c>
      <c r="H19">
        <v>320</v>
      </c>
      <c r="I19" s="5">
        <v>0.49690000000000001</v>
      </c>
      <c r="J19" s="5">
        <v>0.49690000000000001</v>
      </c>
      <c r="K19" s="5">
        <v>0.49690000000000001</v>
      </c>
      <c r="L19" s="5">
        <v>0.50419999999999998</v>
      </c>
      <c r="M19" s="5">
        <v>0.47410000000000002</v>
      </c>
      <c r="N19" s="5">
        <v>0.48</v>
      </c>
      <c r="O19" s="5">
        <v>0.4929</v>
      </c>
      <c r="P19" s="5">
        <v>0.49690000000000001</v>
      </c>
      <c r="Q19" s="5">
        <v>0.48809999999999998</v>
      </c>
      <c r="R19" t="s">
        <v>13</v>
      </c>
      <c r="S19" t="s">
        <v>187</v>
      </c>
    </row>
    <row r="20" spans="1:19">
      <c r="A20" t="s">
        <v>168</v>
      </c>
      <c r="B20" t="s">
        <v>26</v>
      </c>
      <c r="C20" t="s">
        <v>27</v>
      </c>
      <c r="D20" t="s">
        <v>22</v>
      </c>
      <c r="E20" t="s">
        <v>22</v>
      </c>
      <c r="F20" s="5">
        <v>0.5</v>
      </c>
      <c r="G20">
        <v>160</v>
      </c>
      <c r="H20">
        <v>320</v>
      </c>
      <c r="I20" s="5">
        <v>0.5</v>
      </c>
      <c r="J20" s="5">
        <v>0.5</v>
      </c>
      <c r="K20" s="5">
        <v>0.5</v>
      </c>
      <c r="L20" s="5">
        <v>0.5171</v>
      </c>
      <c r="M20" s="5">
        <v>0.49569999999999997</v>
      </c>
      <c r="N20" s="5">
        <v>0.50419999999999998</v>
      </c>
      <c r="O20" s="5">
        <v>0.50270000000000004</v>
      </c>
      <c r="P20" s="5">
        <v>0.5</v>
      </c>
      <c r="Q20" s="5">
        <v>0.49990000000000001</v>
      </c>
      <c r="R20" t="s">
        <v>72</v>
      </c>
      <c r="S20" t="s">
        <v>169</v>
      </c>
    </row>
    <row r="21" spans="1:19">
      <c r="A21" t="s">
        <v>188</v>
      </c>
      <c r="B21" t="s">
        <v>26</v>
      </c>
      <c r="C21" t="s">
        <v>27</v>
      </c>
      <c r="D21" t="s">
        <v>22</v>
      </c>
      <c r="E21" t="s">
        <v>22</v>
      </c>
      <c r="F21" s="5">
        <v>0.51559999999999995</v>
      </c>
      <c r="G21">
        <v>165</v>
      </c>
      <c r="H21">
        <v>320</v>
      </c>
      <c r="I21" s="5">
        <v>0.51559999999999995</v>
      </c>
      <c r="J21" s="5">
        <v>0.51559999999999995</v>
      </c>
      <c r="K21" s="5">
        <v>0.51559999999999995</v>
      </c>
      <c r="L21" s="5">
        <v>0.51990000000000003</v>
      </c>
      <c r="M21" s="5">
        <v>0.49519999999999997</v>
      </c>
      <c r="N21" s="5">
        <v>0.50319999999999998</v>
      </c>
      <c r="O21" s="5">
        <v>0.51529999999999998</v>
      </c>
      <c r="P21" s="5">
        <v>0.51559999999999995</v>
      </c>
      <c r="Q21" s="5">
        <v>0.51249999999999996</v>
      </c>
      <c r="R21" t="s">
        <v>72</v>
      </c>
      <c r="S21" t="s">
        <v>189</v>
      </c>
    </row>
    <row r="22" spans="1:19">
      <c r="A22" t="s">
        <v>190</v>
      </c>
      <c r="B22" t="s">
        <v>26</v>
      </c>
      <c r="C22" t="s">
        <v>27</v>
      </c>
      <c r="D22" t="s">
        <v>22</v>
      </c>
      <c r="E22" t="s">
        <v>22</v>
      </c>
      <c r="F22" s="5">
        <v>0.49380000000000002</v>
      </c>
      <c r="G22">
        <v>158</v>
      </c>
      <c r="H22">
        <v>320</v>
      </c>
      <c r="I22" s="5">
        <v>0.49380000000000002</v>
      </c>
      <c r="J22" s="5">
        <v>0.49380000000000002</v>
      </c>
      <c r="K22" s="5">
        <v>0.49380000000000002</v>
      </c>
      <c r="L22" s="5">
        <v>0.50170000000000003</v>
      </c>
      <c r="M22" s="5">
        <v>0.46600000000000003</v>
      </c>
      <c r="N22" s="5">
        <v>0.4672</v>
      </c>
      <c r="O22" s="5">
        <v>0.4884</v>
      </c>
      <c r="P22" s="5">
        <v>0.49380000000000002</v>
      </c>
      <c r="Q22" s="5">
        <v>0.47720000000000001</v>
      </c>
      <c r="R22" t="s">
        <v>72</v>
      </c>
      <c r="S22" t="s">
        <v>191</v>
      </c>
    </row>
    <row r="23" spans="1:19">
      <c r="A23" t="s">
        <v>170</v>
      </c>
      <c r="B23" t="s">
        <v>26</v>
      </c>
      <c r="C23" t="s">
        <v>27</v>
      </c>
      <c r="D23" t="s">
        <v>22</v>
      </c>
      <c r="E23" t="s">
        <v>22</v>
      </c>
      <c r="F23" s="5">
        <v>0.47499999999999998</v>
      </c>
      <c r="G23">
        <v>152</v>
      </c>
      <c r="H23">
        <v>320</v>
      </c>
      <c r="I23" s="5">
        <v>0.47499999999999998</v>
      </c>
      <c r="J23" s="5">
        <v>0.47499999999999998</v>
      </c>
      <c r="K23" s="5">
        <v>0.47499999999999998</v>
      </c>
      <c r="L23" s="5">
        <v>0.33850000000000002</v>
      </c>
      <c r="M23" s="5">
        <v>0.39460000000000001</v>
      </c>
      <c r="N23" s="5">
        <v>0.35139999999999999</v>
      </c>
      <c r="O23" s="5">
        <v>0.40810000000000002</v>
      </c>
      <c r="P23" s="5">
        <v>0.47499999999999998</v>
      </c>
      <c r="Q23" s="5">
        <v>0.42330000000000001</v>
      </c>
      <c r="R23" t="s">
        <v>70</v>
      </c>
      <c r="S23" t="s">
        <v>171</v>
      </c>
    </row>
    <row r="24" spans="1:19">
      <c r="A24" t="s">
        <v>192</v>
      </c>
      <c r="B24" t="s">
        <v>26</v>
      </c>
      <c r="C24" t="s">
        <v>27</v>
      </c>
      <c r="D24" t="s">
        <v>22</v>
      </c>
      <c r="E24" t="s">
        <v>22</v>
      </c>
      <c r="F24" s="5">
        <v>0.40620000000000001</v>
      </c>
      <c r="G24">
        <v>130</v>
      </c>
      <c r="H24">
        <v>320</v>
      </c>
      <c r="I24" s="5">
        <v>0.40620000000000001</v>
      </c>
      <c r="J24" s="5">
        <v>0.40620000000000001</v>
      </c>
      <c r="K24" s="5">
        <v>0.40620000000000001</v>
      </c>
      <c r="L24" s="5">
        <v>0.38400000000000001</v>
      </c>
      <c r="M24" s="5">
        <v>0.33850000000000002</v>
      </c>
      <c r="N24" s="5">
        <v>0.20569999999999999</v>
      </c>
      <c r="O24" s="5">
        <v>0.46310000000000001</v>
      </c>
      <c r="P24" s="5">
        <v>0.40620000000000001</v>
      </c>
      <c r="Q24" s="5">
        <v>0.247</v>
      </c>
      <c r="R24" t="s">
        <v>70</v>
      </c>
      <c r="S24" t="s">
        <v>193</v>
      </c>
    </row>
    <row r="25" spans="1:19">
      <c r="A25" t="s">
        <v>194</v>
      </c>
      <c r="B25" t="s">
        <v>26</v>
      </c>
      <c r="C25" t="s">
        <v>27</v>
      </c>
      <c r="D25" t="s">
        <v>22</v>
      </c>
      <c r="E25" t="s">
        <v>22</v>
      </c>
      <c r="F25" s="5">
        <v>0.40939999999999999</v>
      </c>
      <c r="G25">
        <v>131</v>
      </c>
      <c r="H25">
        <v>320</v>
      </c>
      <c r="I25" s="5">
        <v>0.40939999999999999</v>
      </c>
      <c r="J25" s="5">
        <v>0.40939999999999999</v>
      </c>
      <c r="K25" s="5">
        <v>0.40939999999999999</v>
      </c>
      <c r="L25" s="5">
        <v>0.42009999999999997</v>
      </c>
      <c r="M25" s="5">
        <v>0.37069999999999997</v>
      </c>
      <c r="N25" s="5">
        <v>0.28179999999999999</v>
      </c>
      <c r="O25" s="5">
        <v>0.38080000000000003</v>
      </c>
      <c r="P25" s="5">
        <v>0.40939999999999999</v>
      </c>
      <c r="Q25" s="5">
        <v>0.28299999999999997</v>
      </c>
      <c r="R25" t="s">
        <v>70</v>
      </c>
      <c r="S25" t="s">
        <v>195</v>
      </c>
    </row>
    <row r="26" spans="1:19">
      <c r="A26" t="s">
        <v>172</v>
      </c>
      <c r="B26" t="s">
        <v>26</v>
      </c>
      <c r="C26" t="s">
        <v>27</v>
      </c>
      <c r="D26" t="s">
        <v>22</v>
      </c>
      <c r="E26" t="s">
        <v>22</v>
      </c>
      <c r="F26" s="5">
        <v>0.51880000000000004</v>
      </c>
      <c r="G26">
        <v>166</v>
      </c>
      <c r="H26">
        <v>320</v>
      </c>
      <c r="I26" s="5">
        <v>0.51880000000000004</v>
      </c>
      <c r="J26" s="5">
        <v>0.51880000000000004</v>
      </c>
      <c r="K26" s="5">
        <v>0.51880000000000004</v>
      </c>
      <c r="L26" s="5">
        <v>0.52949999999999997</v>
      </c>
      <c r="M26" s="5">
        <v>0.50039999999999996</v>
      </c>
      <c r="N26" s="5">
        <v>0.50729999999999997</v>
      </c>
      <c r="O26" s="5">
        <v>0.5171</v>
      </c>
      <c r="P26" s="5">
        <v>0.51880000000000004</v>
      </c>
      <c r="Q26" s="5">
        <v>0.51200000000000001</v>
      </c>
      <c r="R26" t="s">
        <v>71</v>
      </c>
      <c r="S26" t="s">
        <v>173</v>
      </c>
    </row>
    <row r="27" spans="1:19">
      <c r="A27" t="s">
        <v>196</v>
      </c>
      <c r="B27" t="s">
        <v>26</v>
      </c>
      <c r="C27" t="s">
        <v>27</v>
      </c>
      <c r="D27" t="s">
        <v>22</v>
      </c>
      <c r="E27" t="s">
        <v>22</v>
      </c>
      <c r="F27" s="5">
        <v>0.48130000000000001</v>
      </c>
      <c r="G27">
        <v>154</v>
      </c>
      <c r="H27">
        <v>320</v>
      </c>
      <c r="I27" s="5">
        <v>0.48130000000000001</v>
      </c>
      <c r="J27" s="5">
        <v>0.48130000000000001</v>
      </c>
      <c r="K27" s="5">
        <v>0.48130000000000001</v>
      </c>
      <c r="L27" s="5">
        <v>0.48130000000000001</v>
      </c>
      <c r="M27" s="5">
        <v>0.48130000000000001</v>
      </c>
      <c r="N27" s="5">
        <v>0.41339999999999999</v>
      </c>
      <c r="O27" s="5">
        <v>0.46810000000000002</v>
      </c>
      <c r="P27" s="5">
        <v>0.48130000000000001</v>
      </c>
      <c r="Q27" s="5">
        <v>0.44259999999999999</v>
      </c>
      <c r="R27" t="s">
        <v>71</v>
      </c>
      <c r="S27" t="s">
        <v>197</v>
      </c>
    </row>
    <row r="28" spans="1:19">
      <c r="A28" t="s">
        <v>198</v>
      </c>
      <c r="B28" t="s">
        <v>26</v>
      </c>
      <c r="C28" t="s">
        <v>27</v>
      </c>
      <c r="D28" t="s">
        <v>22</v>
      </c>
      <c r="E28" t="s">
        <v>22</v>
      </c>
      <c r="F28" s="5">
        <v>0.5</v>
      </c>
      <c r="G28">
        <v>160</v>
      </c>
      <c r="H28">
        <v>320</v>
      </c>
      <c r="I28" s="5">
        <v>0.5</v>
      </c>
      <c r="J28" s="5">
        <v>0.5</v>
      </c>
      <c r="K28" s="5">
        <v>0.5</v>
      </c>
      <c r="L28" s="5">
        <v>0.5202</v>
      </c>
      <c r="M28" s="5">
        <v>0.4768</v>
      </c>
      <c r="N28" s="5">
        <v>0.4889</v>
      </c>
      <c r="O28" s="5">
        <v>0.50619999999999998</v>
      </c>
      <c r="P28" s="5">
        <v>0.5</v>
      </c>
      <c r="Q28" s="5">
        <v>0.49690000000000001</v>
      </c>
      <c r="R28" t="s">
        <v>71</v>
      </c>
      <c r="S28" t="s">
        <v>199</v>
      </c>
    </row>
    <row r="29" spans="1:19">
      <c r="A29" t="s">
        <v>174</v>
      </c>
      <c r="B29" t="s">
        <v>26</v>
      </c>
      <c r="C29" t="s">
        <v>27</v>
      </c>
      <c r="D29" t="s">
        <v>22</v>
      </c>
      <c r="E29" t="s">
        <v>22</v>
      </c>
      <c r="F29" s="5">
        <v>0.51880000000000004</v>
      </c>
      <c r="G29">
        <v>166</v>
      </c>
      <c r="H29">
        <v>320</v>
      </c>
      <c r="I29" s="5">
        <v>0.51880000000000004</v>
      </c>
      <c r="J29" s="5">
        <v>0.51880000000000004</v>
      </c>
      <c r="K29" s="5">
        <v>0.51880000000000004</v>
      </c>
      <c r="L29" s="5">
        <v>0.5141</v>
      </c>
      <c r="M29" s="5">
        <v>0.503</v>
      </c>
      <c r="N29" s="5">
        <v>0.50460000000000005</v>
      </c>
      <c r="O29" s="5">
        <v>0.5111</v>
      </c>
      <c r="P29" s="5">
        <v>0.51880000000000004</v>
      </c>
      <c r="Q29" s="5">
        <v>0.51119999999999999</v>
      </c>
      <c r="R29" t="s">
        <v>10</v>
      </c>
      <c r="S29" t="s">
        <v>175</v>
      </c>
    </row>
    <row r="30" spans="1:19">
      <c r="A30" t="s">
        <v>200</v>
      </c>
      <c r="B30" t="s">
        <v>26</v>
      </c>
      <c r="C30" t="s">
        <v>27</v>
      </c>
      <c r="D30" t="s">
        <v>22</v>
      </c>
      <c r="E30" t="s">
        <v>22</v>
      </c>
      <c r="F30" s="5">
        <v>0.50619999999999998</v>
      </c>
      <c r="G30">
        <v>162</v>
      </c>
      <c r="H30">
        <v>320</v>
      </c>
      <c r="I30" s="5">
        <v>0.50619999999999998</v>
      </c>
      <c r="J30" s="5">
        <v>0.50619999999999998</v>
      </c>
      <c r="K30" s="5">
        <v>0.50619999999999998</v>
      </c>
      <c r="L30" s="5">
        <v>0.52300000000000002</v>
      </c>
      <c r="M30" s="5">
        <v>0.49</v>
      </c>
      <c r="N30" s="5">
        <v>0.49840000000000001</v>
      </c>
      <c r="O30" s="5">
        <v>0.50649999999999995</v>
      </c>
      <c r="P30" s="5">
        <v>0.50619999999999998</v>
      </c>
      <c r="Q30" s="5">
        <v>0.50029999999999997</v>
      </c>
      <c r="R30" t="s">
        <v>10</v>
      </c>
      <c r="S30" t="s">
        <v>201</v>
      </c>
    </row>
    <row r="31" spans="1:19">
      <c r="A31" t="s">
        <v>202</v>
      </c>
      <c r="B31" t="s">
        <v>26</v>
      </c>
      <c r="C31" t="s">
        <v>27</v>
      </c>
      <c r="D31" t="s">
        <v>22</v>
      </c>
      <c r="E31" t="s">
        <v>22</v>
      </c>
      <c r="F31" s="5">
        <v>0.5</v>
      </c>
      <c r="G31">
        <v>160</v>
      </c>
      <c r="H31">
        <v>320</v>
      </c>
      <c r="I31" s="5">
        <v>0.5</v>
      </c>
      <c r="J31" s="5">
        <v>0.5</v>
      </c>
      <c r="K31" s="5">
        <v>0.5</v>
      </c>
      <c r="L31" s="5">
        <v>0.49719999999999998</v>
      </c>
      <c r="M31" s="5">
        <v>0.4819</v>
      </c>
      <c r="N31" s="5">
        <v>0.47589999999999999</v>
      </c>
      <c r="O31" s="5">
        <v>0.49249999999999999</v>
      </c>
      <c r="P31" s="5">
        <v>0.5</v>
      </c>
      <c r="Q31" s="5">
        <v>0.48149999999999998</v>
      </c>
      <c r="R31" t="s">
        <v>10</v>
      </c>
      <c r="S31" t="s">
        <v>203</v>
      </c>
    </row>
    <row r="32" spans="1:19">
      <c r="F32" s="5"/>
      <c r="I32" s="5"/>
      <c r="J32" s="5"/>
      <c r="K32" s="5"/>
      <c r="L32" s="5"/>
      <c r="M32" s="5"/>
      <c r="N32" s="5"/>
      <c r="O32" s="5"/>
      <c r="P32" s="5"/>
      <c r="Q32" s="5"/>
    </row>
    <row r="33" spans="2:6">
      <c r="B33" t="s">
        <v>204</v>
      </c>
    </row>
    <row r="37" spans="2:6">
      <c r="F37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1F4ACC-5E07-5544-857E-77B371B4EB94}">
  <dimension ref="A1:Q7"/>
  <sheetViews>
    <sheetView topLeftCell="J1" workbookViewId="0">
      <selection activeCell="O8" sqref="O8"/>
    </sheetView>
  </sheetViews>
  <sheetFormatPr defaultColWidth="11.42578125" defaultRowHeight="15"/>
  <cols>
    <col min="1" max="1" width="22.42578125" bestFit="1" customWidth="1"/>
    <col min="10" max="10" width="20.140625" customWidth="1"/>
    <col min="13" max="13" width="22" customWidth="1"/>
  </cols>
  <sheetData>
    <row r="1" spans="1:17" s="2" customForma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6" t="s">
        <v>6</v>
      </c>
      <c r="H1" s="2" t="s">
        <v>7</v>
      </c>
      <c r="I1" s="2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2" t="s">
        <v>15</v>
      </c>
      <c r="Q1" s="2" t="s">
        <v>16</v>
      </c>
    </row>
    <row r="2" spans="1:17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s="5">
        <v>0.36880000000000002</v>
      </c>
      <c r="H2">
        <v>118</v>
      </c>
      <c r="I2">
        <v>320</v>
      </c>
      <c r="J2" s="5">
        <v>0.36880000000000002</v>
      </c>
      <c r="K2" s="5">
        <v>0.36880000000000002</v>
      </c>
      <c r="L2" s="5">
        <v>0.36880000000000002</v>
      </c>
      <c r="M2" s="5">
        <v>0.35670000000000002</v>
      </c>
      <c r="N2" s="5">
        <v>0.36030000000000001</v>
      </c>
      <c r="O2" s="5">
        <v>0.3493</v>
      </c>
      <c r="P2" t="s">
        <v>11</v>
      </c>
      <c r="Q2" t="s">
        <v>33</v>
      </c>
    </row>
    <row r="3" spans="1:17">
      <c r="A3" t="s">
        <v>23</v>
      </c>
      <c r="B3" t="s">
        <v>18</v>
      </c>
      <c r="C3" t="s">
        <v>24</v>
      </c>
      <c r="D3" t="s">
        <v>20</v>
      </c>
      <c r="E3" t="s">
        <v>21</v>
      </c>
      <c r="F3" t="s">
        <v>22</v>
      </c>
      <c r="G3" s="5">
        <v>0.4</v>
      </c>
      <c r="H3">
        <v>128</v>
      </c>
      <c r="I3">
        <v>320</v>
      </c>
      <c r="J3" s="5">
        <v>0.4</v>
      </c>
      <c r="K3" s="5">
        <v>0.4</v>
      </c>
      <c r="L3" s="5">
        <v>0.4</v>
      </c>
      <c r="M3" s="5">
        <v>0.1333</v>
      </c>
      <c r="N3" s="5">
        <v>0.33329999999999999</v>
      </c>
      <c r="O3" s="5">
        <v>0.1905</v>
      </c>
      <c r="P3" t="s">
        <v>11</v>
      </c>
      <c r="Q3" t="s">
        <v>34</v>
      </c>
    </row>
    <row r="4" spans="1:17">
      <c r="A4" t="s">
        <v>25</v>
      </c>
      <c r="B4" t="s">
        <v>26</v>
      </c>
      <c r="C4" t="s">
        <v>27</v>
      </c>
      <c r="D4" t="s">
        <v>20</v>
      </c>
      <c r="E4" t="s">
        <v>22</v>
      </c>
      <c r="F4" t="s">
        <v>22</v>
      </c>
      <c r="G4" s="5">
        <v>0.53749999999999998</v>
      </c>
      <c r="H4">
        <v>172</v>
      </c>
      <c r="I4">
        <v>320</v>
      </c>
      <c r="J4" s="5">
        <v>0.53749999999999998</v>
      </c>
      <c r="K4" s="5">
        <v>0.53749999999999998</v>
      </c>
      <c r="L4" s="5">
        <v>0.53749999999999998</v>
      </c>
      <c r="M4" s="5">
        <v>0.57740000000000002</v>
      </c>
      <c r="N4" s="5">
        <v>0.51090000000000002</v>
      </c>
      <c r="O4" s="5">
        <v>0.52829999999999999</v>
      </c>
      <c r="P4" t="s">
        <v>11</v>
      </c>
      <c r="Q4" t="s">
        <v>37</v>
      </c>
    </row>
    <row r="5" spans="1:17">
      <c r="A5" t="s">
        <v>45</v>
      </c>
      <c r="B5" t="s">
        <v>18</v>
      </c>
      <c r="C5" t="s">
        <v>19</v>
      </c>
      <c r="D5" t="s">
        <v>46</v>
      </c>
      <c r="E5" t="s">
        <v>21</v>
      </c>
      <c r="F5" t="s">
        <v>47</v>
      </c>
      <c r="G5" s="5">
        <v>0.34689999999999999</v>
      </c>
      <c r="H5">
        <v>111</v>
      </c>
      <c r="I5">
        <v>320</v>
      </c>
      <c r="J5" s="5">
        <v>0.34689999999999999</v>
      </c>
      <c r="K5" s="5">
        <v>0.34689999999999999</v>
      </c>
      <c r="L5" s="5">
        <v>0.34689999999999999</v>
      </c>
      <c r="M5" s="5">
        <v>0.32800000000000001</v>
      </c>
      <c r="N5" s="5">
        <v>0.3216</v>
      </c>
      <c r="O5" s="5">
        <v>0.30559999999999998</v>
      </c>
      <c r="P5" t="s">
        <v>10</v>
      </c>
      <c r="Q5" t="s">
        <v>48</v>
      </c>
    </row>
    <row r="6" spans="1:17">
      <c r="A6" t="s">
        <v>49</v>
      </c>
      <c r="B6" t="s">
        <v>18</v>
      </c>
      <c r="C6" t="s">
        <v>24</v>
      </c>
      <c r="D6" t="s">
        <v>46</v>
      </c>
      <c r="E6" t="s">
        <v>21</v>
      </c>
      <c r="F6" t="s">
        <v>47</v>
      </c>
      <c r="G6" s="5">
        <v>0.1719</v>
      </c>
      <c r="H6">
        <v>55</v>
      </c>
      <c r="I6">
        <v>320</v>
      </c>
      <c r="J6" s="5">
        <v>0.1719</v>
      </c>
      <c r="K6" s="5">
        <v>0.1719</v>
      </c>
      <c r="L6" s="5">
        <v>0.1719</v>
      </c>
      <c r="M6" s="5">
        <v>5.7299999999999997E-2</v>
      </c>
      <c r="N6" s="5">
        <v>0.33329999999999999</v>
      </c>
      <c r="O6" s="5">
        <v>9.7799999999999998E-2</v>
      </c>
      <c r="P6" t="s">
        <v>10</v>
      </c>
      <c r="Q6" t="s">
        <v>50</v>
      </c>
    </row>
    <row r="7" spans="1:17">
      <c r="A7" t="s">
        <v>56</v>
      </c>
      <c r="B7" t="s">
        <v>26</v>
      </c>
      <c r="C7" t="s">
        <v>27</v>
      </c>
      <c r="D7" t="s">
        <v>46</v>
      </c>
      <c r="E7" t="s">
        <v>47</v>
      </c>
      <c r="F7" t="s">
        <v>47</v>
      </c>
      <c r="G7" s="5">
        <v>0.77810000000000001</v>
      </c>
      <c r="H7">
        <v>249</v>
      </c>
      <c r="I7">
        <v>320</v>
      </c>
      <c r="J7" s="5">
        <v>0.77810000000000001</v>
      </c>
      <c r="K7" s="5">
        <v>0.77810000000000001</v>
      </c>
      <c r="L7" s="5">
        <v>0.77810000000000001</v>
      </c>
      <c r="M7" s="5">
        <v>0.65039999999999998</v>
      </c>
      <c r="N7" s="5">
        <v>0.64449999999999996</v>
      </c>
      <c r="O7" s="5">
        <v>0.61319999999999997</v>
      </c>
      <c r="P7" t="s">
        <v>10</v>
      </c>
      <c r="Q7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1"/>
  <sheetViews>
    <sheetView workbookViewId="0"/>
  </sheetViews>
  <sheetFormatPr defaultColWidth="8.85546875" defaultRowHeight="15"/>
  <cols>
    <col min="1" max="1" width="28" bestFit="1" customWidth="1"/>
    <col min="2" max="2" width="34.7109375" customWidth="1"/>
    <col min="3" max="3" width="35.28515625" customWidth="1"/>
  </cols>
  <sheetData>
    <row r="1" spans="1:4" s="2" customFormat="1">
      <c r="A1" s="2" t="s">
        <v>205</v>
      </c>
      <c r="B1" s="2" t="s">
        <v>206</v>
      </c>
      <c r="C1" s="2" t="s">
        <v>207</v>
      </c>
      <c r="D1" s="2" t="s">
        <v>208</v>
      </c>
    </row>
    <row r="2" spans="1:4">
      <c r="A2" t="s">
        <v>19</v>
      </c>
      <c r="B2" t="s">
        <v>209</v>
      </c>
      <c r="C2" t="s">
        <v>210</v>
      </c>
      <c r="D2">
        <v>0.1719</v>
      </c>
    </row>
    <row r="3" spans="1:4">
      <c r="A3" t="s">
        <v>19</v>
      </c>
      <c r="B3" t="s">
        <v>209</v>
      </c>
      <c r="C3" t="s">
        <v>211</v>
      </c>
      <c r="D3">
        <v>0.32190000000000002</v>
      </c>
    </row>
    <row r="4" spans="1:4">
      <c r="A4" t="s">
        <v>19</v>
      </c>
      <c r="B4" t="s">
        <v>209</v>
      </c>
      <c r="C4" t="s">
        <v>212</v>
      </c>
      <c r="D4">
        <v>0.50619999999999998</v>
      </c>
    </row>
    <row r="5" spans="1:4">
      <c r="A5" t="s">
        <v>19</v>
      </c>
      <c r="B5" t="s">
        <v>209</v>
      </c>
      <c r="C5" t="s">
        <v>213</v>
      </c>
      <c r="D5">
        <v>0.72189999999999999</v>
      </c>
    </row>
    <row r="6" spans="1:4">
      <c r="A6" t="s">
        <v>19</v>
      </c>
      <c r="B6" t="s">
        <v>209</v>
      </c>
      <c r="C6" t="s">
        <v>214</v>
      </c>
      <c r="D6">
        <v>0.97809999999999997</v>
      </c>
    </row>
    <row r="7" spans="1:4">
      <c r="A7" t="s">
        <v>19</v>
      </c>
      <c r="B7" t="s">
        <v>209</v>
      </c>
      <c r="C7" t="s">
        <v>215</v>
      </c>
      <c r="D7">
        <v>0.99690000000000001</v>
      </c>
    </row>
    <row r="8" spans="1:4">
      <c r="A8" t="s">
        <v>19</v>
      </c>
      <c r="B8" t="s">
        <v>209</v>
      </c>
      <c r="C8" t="s">
        <v>216</v>
      </c>
      <c r="D8">
        <v>1</v>
      </c>
    </row>
    <row r="9" spans="1:4">
      <c r="A9" t="s">
        <v>19</v>
      </c>
      <c r="B9" t="s">
        <v>209</v>
      </c>
      <c r="C9" t="s">
        <v>217</v>
      </c>
      <c r="D9">
        <v>1</v>
      </c>
    </row>
    <row r="10" spans="1:4">
      <c r="A10" t="s">
        <v>218</v>
      </c>
      <c r="B10" t="s">
        <v>210</v>
      </c>
      <c r="C10" t="s">
        <v>210</v>
      </c>
      <c r="D10">
        <v>0.3</v>
      </c>
    </row>
    <row r="11" spans="1:4">
      <c r="A11" t="s">
        <v>218</v>
      </c>
      <c r="B11" t="s">
        <v>210</v>
      </c>
      <c r="C11" t="s">
        <v>211</v>
      </c>
      <c r="D11">
        <v>0.59060000000000001</v>
      </c>
    </row>
    <row r="12" spans="1:4">
      <c r="A12" t="s">
        <v>218</v>
      </c>
      <c r="B12" t="s">
        <v>210</v>
      </c>
      <c r="C12" t="s">
        <v>212</v>
      </c>
      <c r="D12">
        <v>0.80630000000000002</v>
      </c>
    </row>
    <row r="13" spans="1:4">
      <c r="A13" t="s">
        <v>218</v>
      </c>
      <c r="B13" t="s">
        <v>211</v>
      </c>
      <c r="C13" t="s">
        <v>210</v>
      </c>
      <c r="D13">
        <v>0.28749999999999998</v>
      </c>
    </row>
    <row r="14" spans="1:4">
      <c r="A14" t="s">
        <v>218</v>
      </c>
      <c r="B14" t="s">
        <v>211</v>
      </c>
      <c r="C14" t="s">
        <v>211</v>
      </c>
      <c r="D14">
        <v>0.50309999999999999</v>
      </c>
    </row>
    <row r="15" spans="1:4">
      <c r="A15" t="s">
        <v>218</v>
      </c>
      <c r="B15" t="s">
        <v>211</v>
      </c>
      <c r="C15" t="s">
        <v>212</v>
      </c>
      <c r="D15">
        <v>0.76249999999999996</v>
      </c>
    </row>
    <row r="16" spans="1:4">
      <c r="A16" t="s">
        <v>219</v>
      </c>
      <c r="B16" t="s">
        <v>210</v>
      </c>
      <c r="C16" t="s">
        <v>210</v>
      </c>
      <c r="D16">
        <v>0.34060000000000001</v>
      </c>
    </row>
    <row r="17" spans="1:4">
      <c r="A17" t="s">
        <v>219</v>
      </c>
      <c r="B17" t="s">
        <v>210</v>
      </c>
      <c r="C17" t="s">
        <v>211</v>
      </c>
      <c r="D17">
        <v>0.58440000000000003</v>
      </c>
    </row>
    <row r="18" spans="1:4">
      <c r="A18" t="s">
        <v>219</v>
      </c>
      <c r="B18" t="s">
        <v>210</v>
      </c>
      <c r="C18" t="s">
        <v>212</v>
      </c>
      <c r="D18">
        <v>0.8125</v>
      </c>
    </row>
    <row r="19" spans="1:4">
      <c r="A19" t="s">
        <v>218</v>
      </c>
      <c r="B19" t="s">
        <v>212</v>
      </c>
      <c r="C19" t="s">
        <v>210</v>
      </c>
      <c r="D19">
        <v>0.3</v>
      </c>
    </row>
    <row r="20" spans="1:4">
      <c r="A20" t="s">
        <v>218</v>
      </c>
      <c r="B20" t="s">
        <v>212</v>
      </c>
      <c r="C20" t="s">
        <v>211</v>
      </c>
      <c r="D20">
        <v>0.53749999999999998</v>
      </c>
    </row>
    <row r="21" spans="1:4">
      <c r="A21" t="s">
        <v>218</v>
      </c>
      <c r="B21" t="s">
        <v>212</v>
      </c>
      <c r="C21" t="s">
        <v>212</v>
      </c>
      <c r="D21">
        <v>0.78749999999999998</v>
      </c>
    </row>
    <row r="22" spans="1:4">
      <c r="A22">
        <v>1566302225</v>
      </c>
      <c r="B22" t="s">
        <v>220</v>
      </c>
      <c r="C22" t="s">
        <v>220</v>
      </c>
      <c r="D22">
        <v>0.27610000000000001</v>
      </c>
    </row>
    <row r="23" spans="1:4">
      <c r="A23">
        <v>1566302225</v>
      </c>
      <c r="B23" t="s">
        <v>220</v>
      </c>
      <c r="C23" t="s">
        <v>221</v>
      </c>
      <c r="D23">
        <v>0.3</v>
      </c>
    </row>
    <row r="24" spans="1:4">
      <c r="A24">
        <v>1566302225</v>
      </c>
      <c r="B24" t="s">
        <v>220</v>
      </c>
      <c r="C24" t="s">
        <v>222</v>
      </c>
      <c r="D24">
        <v>0.55940000000000001</v>
      </c>
    </row>
    <row r="25" spans="1:4">
      <c r="A25">
        <v>1566302225</v>
      </c>
      <c r="B25" t="s">
        <v>220</v>
      </c>
      <c r="C25" t="s">
        <v>223</v>
      </c>
      <c r="D25">
        <v>0.80940000000000001</v>
      </c>
    </row>
    <row r="26" spans="1:4">
      <c r="A26">
        <v>1565682656</v>
      </c>
      <c r="B26" t="s">
        <v>220</v>
      </c>
      <c r="C26" t="s">
        <v>220</v>
      </c>
      <c r="D26">
        <v>0.29139999999999999</v>
      </c>
    </row>
    <row r="27" spans="1:4">
      <c r="A27">
        <v>1565682656</v>
      </c>
      <c r="B27" t="s">
        <v>220</v>
      </c>
      <c r="C27" t="s">
        <v>221</v>
      </c>
      <c r="D27">
        <v>0.32190000000000002</v>
      </c>
    </row>
    <row r="28" spans="1:4">
      <c r="A28">
        <v>1565682656</v>
      </c>
      <c r="B28" t="s">
        <v>220</v>
      </c>
      <c r="C28" t="s">
        <v>222</v>
      </c>
      <c r="D28">
        <v>0.59379999999999999</v>
      </c>
    </row>
    <row r="29" spans="1:4">
      <c r="A29">
        <v>1565682656</v>
      </c>
      <c r="B29" t="s">
        <v>220</v>
      </c>
      <c r="C29" t="s">
        <v>223</v>
      </c>
      <c r="D29">
        <v>0.80940000000000001</v>
      </c>
    </row>
    <row r="30" spans="1:4">
      <c r="A30">
        <v>1565615243</v>
      </c>
      <c r="B30" t="s">
        <v>220</v>
      </c>
      <c r="C30" t="s">
        <v>220</v>
      </c>
      <c r="D30">
        <v>0.29599999999999999</v>
      </c>
    </row>
    <row r="31" spans="1:4">
      <c r="A31">
        <v>1565615243</v>
      </c>
      <c r="B31" t="s">
        <v>220</v>
      </c>
      <c r="C31" t="s">
        <v>221</v>
      </c>
      <c r="D31">
        <v>0.30630000000000002</v>
      </c>
    </row>
    <row r="32" spans="1:4">
      <c r="A32">
        <v>1565615243</v>
      </c>
      <c r="B32" t="s">
        <v>220</v>
      </c>
      <c r="C32" t="s">
        <v>222</v>
      </c>
      <c r="D32">
        <v>0.57499999999999996</v>
      </c>
    </row>
    <row r="33" spans="1:4">
      <c r="A33">
        <v>1565615243</v>
      </c>
      <c r="B33" t="s">
        <v>220</v>
      </c>
      <c r="C33" t="s">
        <v>223</v>
      </c>
      <c r="D33">
        <v>0.8</v>
      </c>
    </row>
    <row r="34" spans="1:4">
      <c r="A34">
        <v>1565514441</v>
      </c>
      <c r="B34" t="s">
        <v>220</v>
      </c>
      <c r="C34" t="s">
        <v>220</v>
      </c>
      <c r="D34">
        <v>0.26150000000000001</v>
      </c>
    </row>
    <row r="35" spans="1:4">
      <c r="A35">
        <v>1565514441</v>
      </c>
      <c r="B35" t="s">
        <v>220</v>
      </c>
      <c r="C35" t="s">
        <v>221</v>
      </c>
      <c r="D35">
        <v>0.29060000000000002</v>
      </c>
    </row>
    <row r="36" spans="1:4">
      <c r="A36">
        <v>1565514441</v>
      </c>
      <c r="B36" t="s">
        <v>220</v>
      </c>
      <c r="C36" t="s">
        <v>222</v>
      </c>
      <c r="D36">
        <v>0.57189999999999996</v>
      </c>
    </row>
    <row r="37" spans="1:4">
      <c r="A37">
        <v>1565514441</v>
      </c>
      <c r="B37" t="s">
        <v>220</v>
      </c>
      <c r="C37" t="s">
        <v>223</v>
      </c>
      <c r="D37">
        <v>0.77190000000000003</v>
      </c>
    </row>
    <row r="38" spans="1:4">
      <c r="A38">
        <v>1565514440</v>
      </c>
      <c r="B38" t="s">
        <v>220</v>
      </c>
      <c r="C38" t="s">
        <v>220</v>
      </c>
      <c r="D38">
        <v>0.2581</v>
      </c>
    </row>
    <row r="39" spans="1:4">
      <c r="A39">
        <v>1565514440</v>
      </c>
      <c r="B39" t="s">
        <v>220</v>
      </c>
      <c r="C39" t="s">
        <v>221</v>
      </c>
      <c r="D39">
        <v>0.3</v>
      </c>
    </row>
    <row r="40" spans="1:4">
      <c r="A40">
        <v>1565514440</v>
      </c>
      <c r="B40" t="s">
        <v>220</v>
      </c>
      <c r="C40" t="s">
        <v>222</v>
      </c>
      <c r="D40">
        <v>0.54059999999999997</v>
      </c>
    </row>
    <row r="41" spans="1:4">
      <c r="A41">
        <v>1565514440</v>
      </c>
      <c r="B41" t="s">
        <v>220</v>
      </c>
      <c r="C41" t="s">
        <v>223</v>
      </c>
      <c r="D41">
        <v>0.78439999999999999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2FFD9-74DB-445E-ACA9-969767F283B4}">
  <dimension ref="A1:H2"/>
  <sheetViews>
    <sheetView workbookViewId="0"/>
  </sheetViews>
  <sheetFormatPr defaultColWidth="8.85546875" defaultRowHeight="15"/>
  <cols>
    <col min="2" max="2" width="18" customWidth="1"/>
    <col min="3" max="3" width="29.85546875" customWidth="1"/>
    <col min="4" max="4" width="42.140625" customWidth="1"/>
    <col min="7" max="7" width="15.85546875" customWidth="1"/>
  </cols>
  <sheetData>
    <row r="1" spans="1:8">
      <c r="A1" t="s">
        <v>205</v>
      </c>
      <c r="B1" t="s">
        <v>224</v>
      </c>
      <c r="C1" t="s">
        <v>206</v>
      </c>
      <c r="D1" t="s">
        <v>207</v>
      </c>
      <c r="E1" t="s">
        <v>208</v>
      </c>
      <c r="F1" t="s">
        <v>225</v>
      </c>
      <c r="G1" t="s">
        <v>226</v>
      </c>
      <c r="H1" t="s">
        <v>227</v>
      </c>
    </row>
    <row r="2" spans="1:8">
      <c r="A2" t="s">
        <v>228</v>
      </c>
      <c r="B2" t="s">
        <v>229</v>
      </c>
      <c r="C2" t="s">
        <v>230</v>
      </c>
      <c r="D2" t="s">
        <v>231</v>
      </c>
      <c r="E2" t="s">
        <v>232</v>
      </c>
      <c r="F2" t="s">
        <v>233</v>
      </c>
      <c r="G2" t="s">
        <v>234</v>
      </c>
      <c r="H2" t="s">
        <v>235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C2FF6-CB1A-484E-967F-D3E35CFEE894}">
  <dimension ref="A1:F17"/>
  <sheetViews>
    <sheetView workbookViewId="0">
      <selection activeCell="B17" sqref="B17"/>
    </sheetView>
  </sheetViews>
  <sheetFormatPr defaultRowHeight="15"/>
  <sheetData>
    <row r="1" spans="1:6">
      <c r="A1" t="s">
        <v>236</v>
      </c>
      <c r="B1" t="s">
        <v>237</v>
      </c>
      <c r="C1" t="s">
        <v>238</v>
      </c>
      <c r="D1" t="s">
        <v>239</v>
      </c>
      <c r="E1" t="s">
        <v>240</v>
      </c>
      <c r="F1" t="s">
        <v>241</v>
      </c>
    </row>
    <row r="2" spans="1:6">
      <c r="A2" t="s">
        <v>242</v>
      </c>
      <c r="B2" t="s">
        <v>243</v>
      </c>
      <c r="C2" t="s">
        <v>244</v>
      </c>
      <c r="D2" t="s">
        <v>244</v>
      </c>
      <c r="E2" t="s">
        <v>244</v>
      </c>
    </row>
    <row r="3" spans="1:6">
      <c r="A3" t="s">
        <v>245</v>
      </c>
      <c r="B3" t="s">
        <v>246</v>
      </c>
      <c r="C3" t="s">
        <v>247</v>
      </c>
      <c r="D3" t="s">
        <v>248</v>
      </c>
      <c r="E3">
        <v>41582</v>
      </c>
      <c r="F3" t="s">
        <v>249</v>
      </c>
    </row>
    <row r="4" spans="1:6">
      <c r="A4" t="s">
        <v>250</v>
      </c>
      <c r="B4" t="s">
        <v>251</v>
      </c>
      <c r="C4" t="s">
        <v>252</v>
      </c>
      <c r="D4" t="s">
        <v>253</v>
      </c>
      <c r="E4">
        <v>30993</v>
      </c>
      <c r="F4" t="s">
        <v>254</v>
      </c>
    </row>
    <row r="5" spans="1:6">
      <c r="A5" t="s">
        <v>255</v>
      </c>
      <c r="B5" t="s">
        <v>251</v>
      </c>
      <c r="C5" t="s">
        <v>256</v>
      </c>
      <c r="D5" t="s">
        <v>257</v>
      </c>
      <c r="E5">
        <v>14357</v>
      </c>
      <c r="F5" t="s">
        <v>258</v>
      </c>
    </row>
    <row r="6" spans="1:6">
      <c r="A6" t="s">
        <v>259</v>
      </c>
      <c r="B6" t="s">
        <v>260</v>
      </c>
    </row>
    <row r="7" spans="1:6">
      <c r="A7" t="s">
        <v>261</v>
      </c>
      <c r="B7" t="s">
        <v>246</v>
      </c>
      <c r="C7" t="s">
        <v>262</v>
      </c>
      <c r="D7" t="s">
        <v>263</v>
      </c>
      <c r="E7">
        <v>682</v>
      </c>
      <c r="F7" t="s">
        <v>264</v>
      </c>
    </row>
    <row r="8" spans="1:6">
      <c r="A8" t="s">
        <v>265</v>
      </c>
      <c r="B8" t="s">
        <v>246</v>
      </c>
      <c r="C8" t="s">
        <v>266</v>
      </c>
      <c r="D8" t="s">
        <v>267</v>
      </c>
      <c r="E8">
        <v>13155</v>
      </c>
      <c r="F8" t="s">
        <v>268</v>
      </c>
    </row>
    <row r="9" spans="1:6">
      <c r="A9" t="s">
        <v>269</v>
      </c>
      <c r="B9" t="s">
        <v>270</v>
      </c>
    </row>
    <row r="10" spans="1:6">
      <c r="A10" t="s">
        <v>271</v>
      </c>
      <c r="B10" t="s">
        <v>246</v>
      </c>
      <c r="C10" t="s">
        <v>272</v>
      </c>
      <c r="D10" t="s">
        <v>273</v>
      </c>
      <c r="E10">
        <v>22372</v>
      </c>
      <c r="F10" t="s">
        <v>274</v>
      </c>
    </row>
    <row r="11" spans="1:6">
      <c r="A11" t="s">
        <v>275</v>
      </c>
      <c r="B11" t="s">
        <v>246</v>
      </c>
      <c r="C11" t="s">
        <v>276</v>
      </c>
      <c r="D11" t="s">
        <v>277</v>
      </c>
      <c r="E11">
        <v>14098</v>
      </c>
      <c r="F11" t="s">
        <v>278</v>
      </c>
    </row>
    <row r="12" spans="1:6">
      <c r="A12" t="s">
        <v>279</v>
      </c>
      <c r="B12" t="s">
        <v>280</v>
      </c>
      <c r="C12" t="s">
        <v>281</v>
      </c>
      <c r="D12" t="s">
        <v>282</v>
      </c>
      <c r="E12">
        <v>14696</v>
      </c>
      <c r="F12" t="s">
        <v>283</v>
      </c>
    </row>
    <row r="13" spans="1:6">
      <c r="A13" t="s">
        <v>284</v>
      </c>
      <c r="B13" t="s">
        <v>285</v>
      </c>
      <c r="C13" t="s">
        <v>286</v>
      </c>
      <c r="D13" t="s">
        <v>287</v>
      </c>
      <c r="E13">
        <v>22454</v>
      </c>
      <c r="F13" t="s">
        <v>288</v>
      </c>
    </row>
    <row r="14" spans="1:6">
      <c r="A14" t="s">
        <v>289</v>
      </c>
      <c r="B14" t="s">
        <v>246</v>
      </c>
      <c r="C14" t="s">
        <v>290</v>
      </c>
      <c r="D14" t="s">
        <v>291</v>
      </c>
      <c r="E14">
        <v>6120</v>
      </c>
      <c r="F14" t="s">
        <v>292</v>
      </c>
    </row>
    <row r="15" spans="1:6">
      <c r="A15" t="s">
        <v>293</v>
      </c>
      <c r="B15" t="s">
        <v>246</v>
      </c>
      <c r="C15" t="s">
        <v>294</v>
      </c>
      <c r="D15" t="s">
        <v>295</v>
      </c>
      <c r="E15">
        <v>22725</v>
      </c>
      <c r="F15" t="s">
        <v>296</v>
      </c>
    </row>
    <row r="16" spans="1:6">
      <c r="A16" t="s">
        <v>297</v>
      </c>
      <c r="B16" t="s">
        <v>298</v>
      </c>
      <c r="C16" t="s">
        <v>299</v>
      </c>
      <c r="D16" t="s">
        <v>300</v>
      </c>
      <c r="E16">
        <v>8471</v>
      </c>
      <c r="F16" t="s">
        <v>301</v>
      </c>
    </row>
    <row r="17" spans="1:6">
      <c r="A17" t="s">
        <v>302</v>
      </c>
      <c r="B17" t="s">
        <v>246</v>
      </c>
      <c r="C17" t="s">
        <v>303</v>
      </c>
      <c r="D17" t="s">
        <v>263</v>
      </c>
      <c r="E17">
        <v>2856</v>
      </c>
      <c r="F17" t="s">
        <v>304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A0C9B-3E8B-4B83-84BA-E169101F28F5}">
  <dimension ref="A1:H3"/>
  <sheetViews>
    <sheetView workbookViewId="0">
      <selection activeCell="G9" sqref="G9"/>
    </sheetView>
  </sheetViews>
  <sheetFormatPr defaultColWidth="8.85546875" defaultRowHeight="15"/>
  <cols>
    <col min="1" max="1" width="23.85546875" bestFit="1" customWidth="1"/>
    <col min="2" max="2" width="9" bestFit="1" customWidth="1"/>
    <col min="3" max="3" width="8.140625" bestFit="1" customWidth="1"/>
    <col min="4" max="4" width="9.140625" bestFit="1" customWidth="1"/>
    <col min="5" max="6" width="16.28515625" bestFit="1" customWidth="1"/>
    <col min="7" max="7" width="12.28515625" bestFit="1" customWidth="1"/>
    <col min="8" max="8" width="17.28515625" bestFit="1" customWidth="1"/>
  </cols>
  <sheetData>
    <row r="1" spans="1:8" s="2" customFormat="1">
      <c r="A1" s="2" t="s">
        <v>0</v>
      </c>
      <c r="B1" s="2" t="s">
        <v>305</v>
      </c>
      <c r="C1" s="2" t="s">
        <v>306</v>
      </c>
      <c r="D1" s="2" t="s">
        <v>307</v>
      </c>
      <c r="E1" s="2" t="s">
        <v>308</v>
      </c>
      <c r="F1" s="2" t="s">
        <v>309</v>
      </c>
      <c r="G1" s="2" t="s">
        <v>310</v>
      </c>
      <c r="H1" s="2" t="s">
        <v>311</v>
      </c>
    </row>
    <row r="2" spans="1:8">
      <c r="A2" t="s">
        <v>312</v>
      </c>
      <c r="B2" s="1">
        <v>7.3518518518518525E-2</v>
      </c>
      <c r="C2" s="1">
        <v>0.55525462962962957</v>
      </c>
      <c r="D2" s="1">
        <f>C2-B2</f>
        <v>0.48173611111111103</v>
      </c>
      <c r="E2">
        <v>0</v>
      </c>
      <c r="F2" s="1">
        <v>0.11341435185185185</v>
      </c>
      <c r="G2" s="1">
        <f>F2-B2</f>
        <v>3.9895833333333325E-2</v>
      </c>
      <c r="H2" s="1">
        <f>G2*12</f>
        <v>0.4787499999999999</v>
      </c>
    </row>
    <row r="3" spans="1:8">
      <c r="A3" t="s">
        <v>312</v>
      </c>
      <c r="B3" s="1">
        <v>0.58723379629629624</v>
      </c>
      <c r="C3" s="1">
        <v>0.67099537037037038</v>
      </c>
      <c r="D3" s="1">
        <f>C3-B3</f>
        <v>8.3761574074074141E-2</v>
      </c>
      <c r="E3">
        <v>8</v>
      </c>
      <c r="F3" s="1">
        <v>0.59990740740740744</v>
      </c>
      <c r="G3" s="1">
        <f>F3-B3</f>
        <v>1.2673611111111205E-2</v>
      </c>
      <c r="H3" s="1">
        <f>G3*12</f>
        <v>0.15208333333333446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E2636F-A825-4CAE-B8E0-DD28F2D5BC60}">
  <dimension ref="A1:G2"/>
  <sheetViews>
    <sheetView tabSelected="1" workbookViewId="0">
      <selection sqref="A1:XFD1"/>
    </sheetView>
  </sheetViews>
  <sheetFormatPr defaultRowHeight="15"/>
  <cols>
    <col min="1" max="1" width="28" customWidth="1"/>
    <col min="2" max="2" width="26.140625" customWidth="1"/>
    <col min="4" max="4" width="11.85546875" bestFit="1" customWidth="1"/>
  </cols>
  <sheetData>
    <row r="1" spans="1:7" s="2" customFormat="1">
      <c r="A1" s="2" t="s">
        <v>313</v>
      </c>
      <c r="B1" s="2" t="s">
        <v>314</v>
      </c>
      <c r="C1" s="2" t="s">
        <v>315</v>
      </c>
      <c r="D1" s="2" t="s">
        <v>316</v>
      </c>
      <c r="E1" s="2" t="s">
        <v>317</v>
      </c>
      <c r="F1" s="2" t="s">
        <v>318</v>
      </c>
      <c r="G1" s="2" t="s">
        <v>319</v>
      </c>
    </row>
    <row r="2" spans="1:7">
      <c r="A2" t="s">
        <v>320</v>
      </c>
      <c r="B2" t="s">
        <v>321</v>
      </c>
      <c r="C2" t="s">
        <v>322</v>
      </c>
      <c r="D2" t="s">
        <v>323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5D7A8-E6AD-4D7A-9AA7-70BF994E149D}">
  <dimension ref="A1:L49"/>
  <sheetViews>
    <sheetView topLeftCell="A41" workbookViewId="0">
      <selection activeCell="A43" sqref="A43"/>
    </sheetView>
  </sheetViews>
  <sheetFormatPr defaultColWidth="8.85546875" defaultRowHeight="15"/>
  <cols>
    <col min="1" max="1" width="23.7109375" customWidth="1"/>
    <col min="2" max="2" width="19" customWidth="1"/>
    <col min="3" max="3" width="14.42578125" customWidth="1"/>
    <col min="4" max="4" width="24.28515625" customWidth="1"/>
    <col min="5" max="5" width="17.5703125" customWidth="1"/>
    <col min="6" max="6" width="18.5703125" customWidth="1"/>
    <col min="7" max="7" width="25.42578125" customWidth="1"/>
    <col min="8" max="8" width="20.140625" customWidth="1"/>
    <col min="9" max="9" width="15.140625" customWidth="1"/>
    <col min="10" max="10" width="26.7109375" customWidth="1"/>
    <col min="11" max="11" width="25.28515625" customWidth="1"/>
    <col min="12" max="12" width="21" customWidth="1"/>
    <col min="13" max="13" width="15.85546875" customWidth="1"/>
    <col min="14" max="14" width="13.42578125" customWidth="1"/>
    <col min="15" max="15" width="13.28515625" customWidth="1"/>
  </cols>
  <sheetData>
    <row r="1" spans="1:7" s="2" customFormat="1">
      <c r="A1" s="2" t="s">
        <v>313</v>
      </c>
      <c r="B1" s="2" t="s">
        <v>314</v>
      </c>
      <c r="C1" s="2" t="s">
        <v>315</v>
      </c>
      <c r="D1" s="2" t="s">
        <v>316</v>
      </c>
      <c r="E1" s="2" t="s">
        <v>317</v>
      </c>
      <c r="F1" s="2" t="s">
        <v>318</v>
      </c>
      <c r="G1" s="2" t="s">
        <v>319</v>
      </c>
    </row>
    <row r="2" spans="1:7">
      <c r="A2" t="s">
        <v>324</v>
      </c>
      <c r="B2" t="s">
        <v>324</v>
      </c>
      <c r="C2" t="s">
        <v>325</v>
      </c>
      <c r="D2" t="s">
        <v>326</v>
      </c>
      <c r="E2">
        <v>8800</v>
      </c>
      <c r="F2" t="s">
        <v>327</v>
      </c>
      <c r="G2" t="s">
        <v>229</v>
      </c>
    </row>
    <row r="3" spans="1:7">
      <c r="A3" t="s">
        <v>328</v>
      </c>
      <c r="B3" t="s">
        <v>329</v>
      </c>
      <c r="C3" t="s">
        <v>330</v>
      </c>
      <c r="D3" t="s">
        <v>331</v>
      </c>
      <c r="E3">
        <v>5216</v>
      </c>
      <c r="F3" t="s">
        <v>332</v>
      </c>
      <c r="G3" t="s">
        <v>333</v>
      </c>
    </row>
    <row r="4" spans="1:7">
      <c r="A4" t="s">
        <v>334</v>
      </c>
      <c r="B4" t="s">
        <v>320</v>
      </c>
      <c r="C4" t="s">
        <v>335</v>
      </c>
      <c r="D4" t="s">
        <v>336</v>
      </c>
      <c r="E4">
        <v>21504</v>
      </c>
      <c r="F4" t="s">
        <v>337</v>
      </c>
      <c r="G4" t="s">
        <v>338</v>
      </c>
    </row>
    <row r="5" spans="1:7">
      <c r="A5" t="s">
        <v>339</v>
      </c>
      <c r="B5" t="s">
        <v>321</v>
      </c>
      <c r="C5">
        <v>0</v>
      </c>
      <c r="D5" t="s">
        <v>340</v>
      </c>
      <c r="E5">
        <v>20032</v>
      </c>
      <c r="F5" t="s">
        <v>341</v>
      </c>
    </row>
    <row r="6" spans="1:7">
      <c r="A6" t="s">
        <v>342</v>
      </c>
      <c r="B6" t="s">
        <v>343</v>
      </c>
      <c r="C6" t="s">
        <v>344</v>
      </c>
      <c r="D6" t="s">
        <v>345</v>
      </c>
      <c r="E6">
        <v>9504</v>
      </c>
      <c r="F6" t="s">
        <v>346</v>
      </c>
      <c r="G6" t="s">
        <v>347</v>
      </c>
    </row>
    <row r="7" spans="1:7">
      <c r="A7" t="s">
        <v>343</v>
      </c>
      <c r="B7" t="s">
        <v>343</v>
      </c>
      <c r="C7" t="s">
        <v>348</v>
      </c>
      <c r="D7" t="s">
        <v>349</v>
      </c>
      <c r="E7">
        <v>928</v>
      </c>
      <c r="F7" t="s">
        <v>350</v>
      </c>
      <c r="G7" t="s">
        <v>351</v>
      </c>
    </row>
    <row r="8" spans="1:7">
      <c r="A8" t="s">
        <v>352</v>
      </c>
      <c r="B8" t="s">
        <v>353</v>
      </c>
      <c r="C8" t="s">
        <v>354</v>
      </c>
      <c r="D8" t="s">
        <v>355</v>
      </c>
      <c r="E8">
        <v>29792</v>
      </c>
      <c r="F8" t="s">
        <v>356</v>
      </c>
      <c r="G8" t="s">
        <v>357</v>
      </c>
    </row>
    <row r="9" spans="1:7">
      <c r="A9" t="s">
        <v>324</v>
      </c>
      <c r="B9" t="s">
        <v>353</v>
      </c>
      <c r="C9" t="s">
        <v>358</v>
      </c>
      <c r="D9" t="s">
        <v>359</v>
      </c>
      <c r="E9">
        <v>29792</v>
      </c>
      <c r="F9" t="s">
        <v>356</v>
      </c>
    </row>
    <row r="10" spans="1:7">
      <c r="A10" t="s">
        <v>353</v>
      </c>
      <c r="B10" t="s">
        <v>353</v>
      </c>
      <c r="C10" t="s">
        <v>360</v>
      </c>
      <c r="D10" t="s">
        <v>361</v>
      </c>
      <c r="E10">
        <v>2976</v>
      </c>
      <c r="F10" t="s">
        <v>362</v>
      </c>
    </row>
    <row r="11" spans="1:7">
      <c r="A11" t="s">
        <v>320</v>
      </c>
      <c r="B11" t="s">
        <v>321</v>
      </c>
      <c r="C11" t="s">
        <v>363</v>
      </c>
      <c r="D11" t="s">
        <v>364</v>
      </c>
      <c r="E11">
        <v>20032</v>
      </c>
      <c r="F11" t="s">
        <v>341</v>
      </c>
    </row>
    <row r="13" spans="1:7">
      <c r="A13" s="2" t="s">
        <v>365</v>
      </c>
    </row>
    <row r="14" spans="1:7">
      <c r="A14" t="s">
        <v>366</v>
      </c>
    </row>
    <row r="15" spans="1:7">
      <c r="A15" t="s">
        <v>367</v>
      </c>
    </row>
    <row r="16" spans="1:7">
      <c r="A16" t="s">
        <v>368</v>
      </c>
    </row>
    <row r="17" spans="1:7">
      <c r="A17" t="s">
        <v>369</v>
      </c>
    </row>
    <row r="19" spans="1:7" ht="30.75" customHeight="1">
      <c r="A19" s="15" t="s">
        <v>370</v>
      </c>
      <c r="B19" s="15"/>
      <c r="C19" s="15"/>
      <c r="D19" s="15"/>
      <c r="E19" s="15"/>
      <c r="F19" s="15"/>
    </row>
    <row r="20" spans="1:7">
      <c r="A20" s="2" t="s">
        <v>314</v>
      </c>
      <c r="B20" s="2" t="s">
        <v>371</v>
      </c>
      <c r="C20" s="2" t="s">
        <v>316</v>
      </c>
      <c r="D20" s="2" t="s">
        <v>372</v>
      </c>
      <c r="E20" s="2" t="s">
        <v>373</v>
      </c>
      <c r="F20" s="2" t="s">
        <v>318</v>
      </c>
      <c r="G20" s="2" t="s">
        <v>374</v>
      </c>
    </row>
    <row r="21" spans="1:7" ht="90" customHeight="1">
      <c r="A21" t="s">
        <v>324</v>
      </c>
      <c r="B21">
        <v>0.68</v>
      </c>
      <c r="C21">
        <v>0.68200000000000005</v>
      </c>
      <c r="D21">
        <v>0.55900000000000005</v>
      </c>
      <c r="E21">
        <v>8800</v>
      </c>
      <c r="F21">
        <v>35.4</v>
      </c>
      <c r="G21" s="15" t="s">
        <v>375</v>
      </c>
    </row>
    <row r="22" spans="1:7">
      <c r="G22" s="15"/>
    </row>
    <row r="23" spans="1:7">
      <c r="A23" t="s">
        <v>376</v>
      </c>
      <c r="B23">
        <v>0.44800000000000001</v>
      </c>
      <c r="C23">
        <v>0.47399999999999998</v>
      </c>
      <c r="D23">
        <v>0.30599999999999999</v>
      </c>
      <c r="E23">
        <v>1984</v>
      </c>
      <c r="F23">
        <v>37.6</v>
      </c>
      <c r="G23" s="15"/>
    </row>
    <row r="24" spans="1:7">
      <c r="A24" t="s">
        <v>377</v>
      </c>
      <c r="B24">
        <v>0.38100000000000001</v>
      </c>
      <c r="C24">
        <v>0.48499999999999999</v>
      </c>
      <c r="D24">
        <v>0.19600000000000001</v>
      </c>
      <c r="E24">
        <v>2368</v>
      </c>
      <c r="F24">
        <v>16.3</v>
      </c>
      <c r="G24" s="15"/>
    </row>
    <row r="25" spans="1:7">
      <c r="A25" t="s">
        <v>378</v>
      </c>
      <c r="B25">
        <v>0</v>
      </c>
      <c r="C25">
        <v>0.45</v>
      </c>
      <c r="D25">
        <v>0</v>
      </c>
      <c r="E25">
        <v>736</v>
      </c>
      <c r="F25">
        <v>3.5</v>
      </c>
      <c r="G25" s="15"/>
    </row>
    <row r="26" spans="1:7">
      <c r="A26" t="s">
        <v>379</v>
      </c>
      <c r="B26">
        <v>0.57499999999999996</v>
      </c>
      <c r="C26">
        <v>0.59299999999999997</v>
      </c>
      <c r="D26">
        <v>0.53600000000000003</v>
      </c>
      <c r="E26">
        <v>928</v>
      </c>
      <c r="F26">
        <v>81.5</v>
      </c>
      <c r="G26" s="15"/>
    </row>
    <row r="27" spans="1:7">
      <c r="A27" t="s">
        <v>380</v>
      </c>
      <c r="B27">
        <v>0.25800000000000001</v>
      </c>
      <c r="C27">
        <v>0.48499999999999999</v>
      </c>
      <c r="D27">
        <v>0.125</v>
      </c>
      <c r="E27">
        <v>2144</v>
      </c>
      <c r="F27">
        <v>49</v>
      </c>
      <c r="G27" s="15"/>
    </row>
    <row r="28" spans="1:7">
      <c r="A28" t="s">
        <v>381</v>
      </c>
      <c r="B28">
        <v>0</v>
      </c>
      <c r="C28">
        <v>0.502</v>
      </c>
      <c r="D28">
        <v>0</v>
      </c>
      <c r="E28">
        <v>480</v>
      </c>
      <c r="F28">
        <v>22.5</v>
      </c>
      <c r="G28" s="15"/>
    </row>
    <row r="29" spans="1:7">
      <c r="A29" t="s">
        <v>382</v>
      </c>
      <c r="B29">
        <v>0</v>
      </c>
      <c r="C29">
        <v>0.48199999999999998</v>
      </c>
      <c r="D29">
        <v>0</v>
      </c>
      <c r="E29">
        <v>32</v>
      </c>
      <c r="F29">
        <v>12.5</v>
      </c>
      <c r="G29" s="15"/>
    </row>
    <row r="31" spans="1:7">
      <c r="A31" t="s">
        <v>383</v>
      </c>
      <c r="B31">
        <v>4.4999999999999998E-2</v>
      </c>
      <c r="C31">
        <v>0.26300000000000001</v>
      </c>
      <c r="D31">
        <v>2.1999999999999999E-2</v>
      </c>
      <c r="E31">
        <v>29792</v>
      </c>
      <c r="F31">
        <v>25.2</v>
      </c>
    </row>
    <row r="32" spans="1:7">
      <c r="A32" t="s">
        <v>384</v>
      </c>
      <c r="B32">
        <v>0.24399999999999999</v>
      </c>
      <c r="C32">
        <v>0.5</v>
      </c>
      <c r="D32">
        <v>0.122</v>
      </c>
      <c r="E32">
        <v>12160</v>
      </c>
      <c r="F32">
        <v>44.7</v>
      </c>
    </row>
    <row r="33" spans="1:12">
      <c r="A33" t="s">
        <v>385</v>
      </c>
      <c r="B33">
        <v>7.4999999999999997E-2</v>
      </c>
      <c r="C33">
        <v>0.46500000000000002</v>
      </c>
      <c r="D33">
        <v>0.121</v>
      </c>
      <c r="E33">
        <v>2112</v>
      </c>
      <c r="F33">
        <v>18.899999999999999</v>
      </c>
    </row>
    <row r="34" spans="1:12">
      <c r="A34" t="s">
        <v>386</v>
      </c>
      <c r="B34">
        <v>0.04</v>
      </c>
      <c r="C34">
        <v>0.29599999999999999</v>
      </c>
      <c r="D34">
        <v>2.3E-2</v>
      </c>
      <c r="E34">
        <v>11680</v>
      </c>
      <c r="F34">
        <v>1.6</v>
      </c>
    </row>
    <row r="35" spans="1:12">
      <c r="A35" t="s">
        <v>387</v>
      </c>
      <c r="B35">
        <v>0.39500000000000002</v>
      </c>
      <c r="C35">
        <v>0.55900000000000005</v>
      </c>
      <c r="D35">
        <v>0.23799999999999999</v>
      </c>
      <c r="E35">
        <v>18848</v>
      </c>
      <c r="F35">
        <v>12.8</v>
      </c>
    </row>
    <row r="36" spans="1:12">
      <c r="A36" t="s">
        <v>388</v>
      </c>
      <c r="B36">
        <v>0.23599999999999999</v>
      </c>
      <c r="C36">
        <v>0.42799999999999999</v>
      </c>
      <c r="D36">
        <v>0.20100000000000001</v>
      </c>
      <c r="E36">
        <v>12576</v>
      </c>
      <c r="F36">
        <v>25.7</v>
      </c>
    </row>
    <row r="42" spans="1:12">
      <c r="A42" t="s">
        <v>389</v>
      </c>
      <c r="B42" t="s">
        <v>390</v>
      </c>
      <c r="C42" t="s">
        <v>391</v>
      </c>
      <c r="D42" t="s">
        <v>371</v>
      </c>
      <c r="E42" t="s">
        <v>316</v>
      </c>
      <c r="F42" t="s">
        <v>392</v>
      </c>
      <c r="G42" t="s">
        <v>393</v>
      </c>
      <c r="H42" t="s">
        <v>394</v>
      </c>
      <c r="I42" t="s">
        <v>395</v>
      </c>
      <c r="J42" t="s">
        <v>396</v>
      </c>
      <c r="K42" t="s">
        <v>397</v>
      </c>
      <c r="L42" t="s">
        <v>398</v>
      </c>
    </row>
    <row r="43" spans="1:12">
      <c r="A43" t="s">
        <v>399</v>
      </c>
      <c r="B43" t="s">
        <v>400</v>
      </c>
      <c r="C43">
        <v>0.71099999999999997</v>
      </c>
      <c r="D43">
        <v>0.68</v>
      </c>
      <c r="E43">
        <v>0.68200000000000005</v>
      </c>
      <c r="F43">
        <v>0.75800000000000001</v>
      </c>
      <c r="G43">
        <v>0.95399999999999996</v>
      </c>
      <c r="H43">
        <v>0.41199999999999998</v>
      </c>
      <c r="I43">
        <v>0.66800000000000004</v>
      </c>
      <c r="J43">
        <v>0.69299999999999995</v>
      </c>
      <c r="K43" t="s">
        <v>401</v>
      </c>
      <c r="L43">
        <v>8800</v>
      </c>
    </row>
    <row r="44" spans="1:12">
      <c r="A44" t="s">
        <v>402</v>
      </c>
      <c r="B44" t="s">
        <v>403</v>
      </c>
      <c r="C44">
        <v>0.27200000000000002</v>
      </c>
      <c r="D44">
        <v>0.04</v>
      </c>
      <c r="E44">
        <v>0.29599999999999999</v>
      </c>
      <c r="F44">
        <v>0.27100000000000002</v>
      </c>
      <c r="G44">
        <v>0.94399999999999995</v>
      </c>
      <c r="H44">
        <v>0</v>
      </c>
      <c r="I44">
        <v>1.2E-2</v>
      </c>
      <c r="J44">
        <v>0.22700000000000001</v>
      </c>
      <c r="K44" t="s">
        <v>404</v>
      </c>
      <c r="L44">
        <v>11680</v>
      </c>
    </row>
    <row r="45" spans="1:12">
      <c r="A45" t="s">
        <v>405</v>
      </c>
      <c r="B45" t="s">
        <v>406</v>
      </c>
      <c r="C45">
        <v>0.441</v>
      </c>
      <c r="D45">
        <v>7.4999999999999997E-2</v>
      </c>
      <c r="E45">
        <v>0.46500000000000002</v>
      </c>
      <c r="F45">
        <v>0.442</v>
      </c>
      <c r="G45">
        <v>0.879</v>
      </c>
      <c r="H45">
        <v>0.23100000000000001</v>
      </c>
      <c r="I45">
        <v>5.2999999999999999E-2</v>
      </c>
      <c r="J45">
        <v>0.69799999999999995</v>
      </c>
      <c r="K45" t="s">
        <v>407</v>
      </c>
      <c r="L45">
        <v>2112</v>
      </c>
    </row>
    <row r="46" spans="1:12">
      <c r="A46" t="s">
        <v>408</v>
      </c>
      <c r="B46" t="s">
        <v>409</v>
      </c>
      <c r="C46">
        <v>0.443</v>
      </c>
      <c r="D46">
        <v>0.23599999999999999</v>
      </c>
      <c r="E46">
        <v>0.42799999999999999</v>
      </c>
      <c r="F46">
        <v>0.56999999999999995</v>
      </c>
      <c r="G46">
        <v>0.89200000000000002</v>
      </c>
      <c r="H46">
        <v>0.123</v>
      </c>
      <c r="I46">
        <v>0.214</v>
      </c>
      <c r="J46">
        <v>0.48099999999999998</v>
      </c>
      <c r="K46" t="s">
        <v>410</v>
      </c>
      <c r="L46">
        <v>12576</v>
      </c>
    </row>
    <row r="47" spans="1:12">
      <c r="A47" t="s">
        <v>411</v>
      </c>
      <c r="B47" t="s">
        <v>412</v>
      </c>
      <c r="C47">
        <v>0.59099999999999997</v>
      </c>
      <c r="D47">
        <v>0.39500000000000002</v>
      </c>
      <c r="E47">
        <v>0.55900000000000005</v>
      </c>
      <c r="F47">
        <v>0.67600000000000005</v>
      </c>
      <c r="G47">
        <v>0.995</v>
      </c>
      <c r="H47">
        <v>0.129</v>
      </c>
      <c r="I47">
        <v>0.27800000000000002</v>
      </c>
      <c r="J47">
        <v>0.83299999999999996</v>
      </c>
      <c r="K47" t="s">
        <v>413</v>
      </c>
      <c r="L47">
        <v>18848</v>
      </c>
    </row>
    <row r="48" spans="1:12">
      <c r="A48" t="s">
        <v>414</v>
      </c>
      <c r="B48" t="s">
        <v>415</v>
      </c>
      <c r="C48">
        <v>0.48599999999999999</v>
      </c>
      <c r="D48">
        <v>0.24399999999999999</v>
      </c>
      <c r="E48">
        <v>0.5</v>
      </c>
      <c r="F48">
        <v>0.621</v>
      </c>
      <c r="G48">
        <v>0.98599999999999999</v>
      </c>
      <c r="H48">
        <v>6.4000000000000001E-2</v>
      </c>
      <c r="I48">
        <v>0.13200000000000001</v>
      </c>
      <c r="J48">
        <v>0.81699999999999995</v>
      </c>
      <c r="K48" t="s">
        <v>416</v>
      </c>
      <c r="L48">
        <v>12160</v>
      </c>
    </row>
    <row r="49" spans="1:12">
      <c r="A49" t="s">
        <v>417</v>
      </c>
      <c r="B49" t="s">
        <v>418</v>
      </c>
      <c r="C49">
        <v>0.23899999999999999</v>
      </c>
      <c r="D49">
        <v>4.4999999999999998E-2</v>
      </c>
      <c r="E49">
        <v>0.26300000000000001</v>
      </c>
      <c r="F49">
        <v>0.26200000000000001</v>
      </c>
      <c r="G49">
        <v>0.93</v>
      </c>
      <c r="H49">
        <v>0.04</v>
      </c>
      <c r="I49">
        <v>0.01</v>
      </c>
      <c r="J49">
        <v>7.2999999999999995E-2</v>
      </c>
      <c r="K49" t="s">
        <v>419</v>
      </c>
      <c r="L49">
        <v>29792</v>
      </c>
    </row>
  </sheetData>
  <mergeCells count="2">
    <mergeCell ref="A19:F19"/>
    <mergeCell ref="G21:G29"/>
  </mergeCells>
  <conditionalFormatting sqref="B23:B29">
    <cfRule type="top10" dxfId="5" priority="10" rank="1"/>
  </conditionalFormatting>
  <conditionalFormatting sqref="C23:C29">
    <cfRule type="top10" dxfId="4" priority="9" rank="1"/>
  </conditionalFormatting>
  <conditionalFormatting sqref="D23:D29">
    <cfRule type="top10" dxfId="3" priority="8" rank="1"/>
  </conditionalFormatting>
  <conditionalFormatting sqref="B31:B36">
    <cfRule type="top10" dxfId="2" priority="5" rank="1"/>
  </conditionalFormatting>
  <conditionalFormatting sqref="C31:C36">
    <cfRule type="top10" dxfId="1" priority="4" rank="1"/>
  </conditionalFormatting>
  <conditionalFormatting sqref="D31:D36">
    <cfRule type="top10" dxfId="0" priority="3" rank="1"/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6b1c5a8-2813-410c-8284-0d84e2c26333">
      <Terms xmlns="http://schemas.microsoft.com/office/infopath/2007/PartnerControls"/>
    </lcf76f155ced4ddcb4097134ff3c332f>
    <TaxCatchAll xmlns="4ebcc92b-d3ee-4688-8503-754577b30169" xsi:nil="true"/>
    <MediaLengthInSeconds xmlns="46b1c5a8-2813-410c-8284-0d84e2c26333" xsi:nil="true"/>
    <SharedWithUsers xmlns="4ebcc92b-d3ee-4688-8503-754577b30169">
      <UserInfo>
        <DisplayName/>
        <AccountId xsi:nil="true"/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D7E29CC987CC49ACE9EB6F669E4BA1" ma:contentTypeVersion="18" ma:contentTypeDescription="Een nieuw document maken." ma:contentTypeScope="" ma:versionID="d0501f35825558bdf74ad94490b58270">
  <xsd:schema xmlns:xsd="http://www.w3.org/2001/XMLSchema" xmlns:xs="http://www.w3.org/2001/XMLSchema" xmlns:p="http://schemas.microsoft.com/office/2006/metadata/properties" xmlns:ns2="46b1c5a8-2813-410c-8284-0d84e2c26333" xmlns:ns3="4ebcc92b-d3ee-4688-8503-754577b30169" targetNamespace="http://schemas.microsoft.com/office/2006/metadata/properties" ma:root="true" ma:fieldsID="afb98f336b4a2de61f94c9340dc7e70f" ns2:_="" ns3:_="">
    <xsd:import namespace="46b1c5a8-2813-410c-8284-0d84e2c26333"/>
    <xsd:import namespace="4ebcc92b-d3ee-4688-8503-754577b3016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b1c5a8-2813-410c-8284-0d84e2c263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Afbeeldingtags" ma:readOnly="false" ma:fieldId="{5cf76f15-5ced-4ddc-b409-7134ff3c332f}" ma:taxonomyMulti="true" ma:sspId="2caa1aef-80bc-4cc0-906b-374d316fcde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cc92b-d3ee-4688-8503-754577b30169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0fb4161-d8d9-443a-bf2f-8d14c8a0daa3}" ma:internalName="TaxCatchAll" ma:showField="CatchAllData" ma:web="4ebcc92b-d3ee-4688-8503-754577b301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9078F7B-5CE3-41C3-9A51-60B266186F59}"/>
</file>

<file path=customXml/itemProps2.xml><?xml version="1.0" encoding="utf-8"?>
<ds:datastoreItem xmlns:ds="http://schemas.openxmlformats.org/officeDocument/2006/customXml" ds:itemID="{73CBE7ED-1062-4596-B950-EABA48E03E88}"/>
</file>

<file path=customXml/itemProps3.xml><?xml version="1.0" encoding="utf-8"?>
<ds:datastoreItem xmlns:ds="http://schemas.openxmlformats.org/officeDocument/2006/customXml" ds:itemID="{699621A1-2779-4C2D-BC2C-ADE6B249B8B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Minh Ngo</cp:lastModifiedBy>
  <cp:revision/>
  <dcterms:created xsi:type="dcterms:W3CDTF">2019-11-04T15:33:30Z</dcterms:created>
  <dcterms:modified xsi:type="dcterms:W3CDTF">2021-10-12T11:23:12Z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0x010100FFD7E29CC987CC49ACE9EB6F669E4BA1</vt:lpwstr>
  </property>
  <property fmtid="{D5CDD505-2E9C-101B-9397-08002B2CF9AE}" pid="3" name="xd_ProgID">
    <vt:lpwstr/>
  </property>
  <property fmtid="{D5CDD505-2E9C-101B-9397-08002B2CF9AE}" pid="4" name="MediaServiceImageTags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TriggerFlowInfo">
    <vt:lpwstr/>
  </property>
  <property fmtid="{D5CDD505-2E9C-101B-9397-08002B2CF9AE}" pid="11" name="xd_Signature">
    <vt:bool>false</vt:bool>
  </property>
</Properties>
</file>